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2024 INFORMES TRIMESTRALES\3er trimestre 2024\CASA DE CULTURA 3ER TRIMESTRE\"/>
    </mc:Choice>
  </mc:AlternateContent>
  <xr:revisionPtr revIDLastSave="0" documentId="13_ncr:1_{9C977DE7-EAAC-462C-8201-97AB57A3A384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6" l="1"/>
  <c r="F77" i="6"/>
  <c r="A32" i="4"/>
  <c r="A18" i="4"/>
  <c r="F50" i="4"/>
  <c r="E50" i="4"/>
  <c r="C50" i="4"/>
  <c r="D48" i="4"/>
  <c r="G48" i="4" s="1"/>
  <c r="D47" i="4"/>
  <c r="G47" i="4" s="1"/>
  <c r="D45" i="4"/>
  <c r="G45" i="4" s="1"/>
  <c r="D43" i="4"/>
  <c r="G43" i="4" s="1"/>
  <c r="D41" i="4"/>
  <c r="G41" i="4" s="1"/>
  <c r="D39" i="4"/>
  <c r="G39" i="4" s="1"/>
  <c r="D37" i="4"/>
  <c r="G37" i="4" s="1"/>
  <c r="B50" i="4"/>
  <c r="F29" i="4"/>
  <c r="E29" i="4"/>
  <c r="D27" i="4"/>
  <c r="G27" i="4" s="1"/>
  <c r="D26" i="4"/>
  <c r="G26" i="4" s="1"/>
  <c r="D25" i="4"/>
  <c r="G25" i="4" s="1"/>
  <c r="D24" i="4"/>
  <c r="G24" i="4" s="1"/>
  <c r="C29" i="4"/>
  <c r="B29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15" i="4"/>
  <c r="E15" i="4"/>
  <c r="C15" i="4"/>
  <c r="B15" i="4"/>
  <c r="G29" i="4" l="1"/>
  <c r="G50" i="4"/>
  <c r="D29" i="4"/>
  <c r="D50" i="4"/>
  <c r="G15" i="4"/>
  <c r="D15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6" i="8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6" i="6"/>
  <c r="G6" i="6" s="1"/>
  <c r="D7" i="6"/>
  <c r="G7" i="6" s="1"/>
  <c r="D8" i="6"/>
  <c r="G8" i="6" s="1"/>
  <c r="D9" i="6"/>
  <c r="D10" i="6"/>
  <c r="G10" i="6" s="1"/>
  <c r="D11" i="6"/>
  <c r="G11" i="6" s="1"/>
  <c r="D12" i="6"/>
  <c r="G12" i="6" s="1"/>
  <c r="G9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77" i="6" s="1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D53" i="6" s="1"/>
  <c r="G53" i="6" s="1"/>
  <c r="B43" i="6"/>
  <c r="D43" i="6" s="1"/>
  <c r="G43" i="6" s="1"/>
  <c r="B33" i="6"/>
  <c r="B23" i="6"/>
  <c r="B13" i="6"/>
  <c r="B5" i="6"/>
  <c r="D23" i="6" l="1"/>
  <c r="G23" i="6" s="1"/>
  <c r="D69" i="6"/>
  <c r="G69" i="6" s="1"/>
  <c r="D13" i="6"/>
  <c r="G13" i="6" s="1"/>
  <c r="D33" i="6"/>
  <c r="G33" i="6" s="1"/>
  <c r="D65" i="6"/>
  <c r="G65" i="6" s="1"/>
  <c r="D57" i="6"/>
  <c r="G57" i="6" s="1"/>
  <c r="B77" i="6"/>
  <c r="C77" i="6"/>
  <c r="D5" i="6"/>
  <c r="D16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6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<sst xmlns="http://schemas.openxmlformats.org/spreadsheetml/2006/main" count="200" uniqueCount="140">
  <si>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</si>
  <si>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</si>
  <si>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</si>
  <si>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</si>
  <si>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</si>
  <si>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</si>
  <si>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</si>
  <si>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</si>
  <si>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</si>
  <si>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</si>
  <si>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</si>
  <si>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</si>
  <si>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</si>
  <si>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</si>
  <si>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</si>
  <si>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</si>
  <si>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</si>
  <si>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</si>
  <si>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</si>
  <si>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</si>
  <si>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</si>
  <si>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</si>
  <si>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</si>
  <si>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</si>
  <si>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</si>
  <si>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</si>
  <si>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</si>
  <si>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</si>
  <si>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</si>
  <si>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</si>
  <si>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</si>
  <si>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</si>
  <si>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</si>
  <si>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</si>
  <si>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</si>
  <si>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</si>
  <si>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</si>
  <si>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</si>
  <si>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</si>
  <si>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</si>
  <si>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</si>
  <si>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</si>
  <si>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</si>
  <si>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</si>
  <si>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</si>
  <si>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</si>
  <si>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</si>
  <si>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</si>
  <si>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</si>
  <si>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</si>
  <si>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</si>
  <si>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</si>
  <si>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</si>
  <si>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</si>
  <si>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</si>
  <si>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</si>
  <si>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</si>
  <si>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</si>
  <si>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</si>
  <si>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</si>
  <si>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</si>
  <si>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</si>
  <si>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</si>
  <si>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</si>
  <si>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</si>
  <si>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</si>
  <si>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</si>
  <si>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</si>
  <si>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</si>
  <si>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</si>
  <si>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</si>
  <si>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</si>
  <si>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</si>
  <si>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</si>
  <si>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</si>
  <si>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</si>
  <si>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</si>
  <si>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</si>
  <si>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</si>
  <si>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</si>
  <si>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</si>
  <si>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</si>
  <si>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</si>
  <si>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</si>
  <si>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</si>
  <si>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</si>
  <si>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</si>
  <si>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</si>
  <si>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</si>
  <si>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</si>
  <si>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</si>
  <si>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</si>
  <si>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</si>
  <si>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</si>
  <si>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</si>
  <si>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</si>
  <si>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</si>
  <si>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</si>
  <si>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</si>
  <si>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</si>
  <si>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</si>
  <si>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</si>
  <si>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</si>
  <si>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</si>
  <si>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</si>
  <si>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</si>
  <si>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</si>
  <si>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</si>
  <si>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</si>
  <si>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</si>
  <si>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</si>
  <si>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</si>
  <si>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</si>
  <si>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</si>
  <si>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</si>
  <si>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</si>
  <si>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</si>
  <si>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</si>
  <si>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</si>
  <si>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</si>
  <si>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</si>
  <si>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</si>
  <si>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</si>
  <si>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</si>
  <si>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</si>
  <si>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</si>
  <si>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</si>
  <si>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</si>
  <si>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</si>
  <si>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</si>
  <si>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</si>
  <si>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</si>
  <si>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</si>
  <si>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</si>
  <si>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</si>
  <si>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31120M36C010100 GERENCIA ADMINISTRATIVA</t>
  </si>
  <si>
    <t>Casa de la Cultura Fray Nicolás P. Navarrete del Municipio de Santiago Maravatío, Guanajuato.
Estado Analítico del Ejercicio del Presupuesto de Egresos
Clasificación Administrativa
Del 1 de Enero al 30 de Septiembre de 2024</t>
  </si>
  <si>
    <t>Casa de la Cultura Fray Nicolás P. Navarrete del Municipio de Santiago Maravatío, Guanajuato.
Estado Analítico del Ejercicio del Presupuesto de Egresos
Clasificación por Objeto del Gasto (Capítulo y Concepto)
Del 1 de Enero al 30 de Septiembre de 2024</t>
  </si>
  <si>
    <t>Casa de la Cultura Fray Nicolás P. Navarrete del Municipio de Santiago Maravatío, Guanajuato.
Estado Analítico del Ejercicio del Presupuesto de Egresos
Clasificación Económica (por Tipo de Gasto)
Del 1 de Enero al 30 de Septiembre de 2024</t>
  </si>
  <si>
    <t>Casa de la Cultura Fray Nicolás P. Navarrete del Municipio de Santiago Maravatío, Guanajuato.
Estado Analítico del Ejercicio del Presupuesto de Egresos
Clasificación Funcional (Finalidad y Función)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</si>
</sst>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0" fillId="0" borderId="0" xfId="0" applyProtection="1">
      <protection locked="0"/>
    </xf>
    <xf numFmtId="0" fontId="0" fillId="0" borderId="0" xfId="0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6" xfId="9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/>
    </xf>
    <xf numFmtId="4" fontId="3" fillId="0" borderId="12" xfId="0" applyNumberFormat="1" applyFont="1" applyFill="1" applyBorder="1" applyProtection="1">
      <protection locked="0"/>
    </xf>
    <xf numFmtId="0" fontId="3" fillId="0" borderId="0" xfId="0" applyFont="1" applyBorder="1" applyProtection="1"/>
    <xf numFmtId="4" fontId="3" fillId="0" borderId="10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/>
      <protection locked="0"/>
    </xf>
    <xf numFmtId="0" fontId="7" fillId="0" borderId="8" xfId="0" applyFont="1" applyFill="1" applyBorder="1" applyAlignment="1" applyProtection="1">
      <alignment horizontal="center"/>
      <protection locked="0"/>
    </xf>
    <xf numFmtId="4" fontId="7" fillId="0" borderId="10" xfId="0" applyNumberFormat="1" applyFont="1" applyFill="1" applyBorder="1" applyProtection="1">
      <protection locked="0"/>
    </xf>
    <xf numFmtId="4" fontId="7" fillId="0" borderId="12" xfId="0" applyNumberFormat="1" applyFont="1" applyFill="1" applyBorder="1" applyProtection="1">
      <protection locked="0"/>
    </xf>
    <xf numFmtId="4" fontId="3" fillId="0" borderId="11" xfId="0" applyNumberFormat="1" applyFont="1" applyFill="1" applyBorder="1" applyProtection="1">
      <protection locked="0"/>
    </xf>
    <xf numFmtId="4" fontId="7" fillId="0" borderId="11" xfId="0" applyNumberFormat="1" applyFont="1" applyFill="1" applyBorder="1" applyProtection="1">
      <protection locked="0"/>
    </xf>
    <xf numFmtId="4" fontId="3" fillId="0" borderId="12" xfId="0" applyNumberFormat="1" applyFont="1" applyBorder="1" applyProtection="1">
      <protection locked="0"/>
    </xf>
    <xf numFmtId="4" fontId="3" fillId="0" borderId="11" xfId="0" applyNumberFormat="1" applyFont="1" applyBorder="1" applyProtection="1">
      <protection locked="0"/>
    </xf>
    <xf numFmtId="4" fontId="7" fillId="0" borderId="6" xfId="0" applyNumberFormat="1" applyFont="1" applyFill="1" applyBorder="1" applyProtection="1">
      <protection locked="0"/>
    </xf>
    <xf numFmtId="0" fontId="7" fillId="0" borderId="1" xfId="0" applyFont="1" applyFill="1" applyBorder="1" applyAlignment="1" applyProtection="1">
      <alignment horizontal="left"/>
    </xf>
    <xf numFmtId="0" fontId="9" fillId="0" borderId="1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indent="1"/>
    </xf>
    <xf numFmtId="0" fontId="3" fillId="0" borderId="4" xfId="0" applyFont="1" applyFill="1" applyBorder="1" applyAlignment="1" applyProtection="1">
      <alignment horizontal="left" indent="1"/>
    </xf>
    <xf numFmtId="0" fontId="3" fillId="0" borderId="2" xfId="9" applyFont="1" applyFill="1" applyBorder="1" applyAlignment="1">
      <alignment horizontal="left" vertical="center" indent="1"/>
    </xf>
    <xf numFmtId="0" fontId="3" fillId="0" borderId="3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3" fillId="0" borderId="0" xfId="0" applyFont="1" applyFill="1" applyBorder="1" applyAlignment="1">
      <alignment horizontal="left" wrapText="1" indent="1"/>
    </xf>
    <xf numFmtId="0" fontId="0" fillId="0" borderId="0" xfId="0" applyBorder="1" applyProtection="1"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>
      <alignment horizontal="center" vertical="center"/>
    </xf>
    <xf numFmtId="0" fontId="7" fillId="2" borderId="7" xfId="9" applyFont="1" applyFill="1" applyBorder="1" applyAlignment="1" applyProtection="1">
      <alignment vertical="center" wrapText="1"/>
      <protection locked="0"/>
    </xf>
    <xf numFmtId="0" fontId="7" fillId="2" borderId="8" xfId="9" applyFont="1" applyFill="1" applyBorder="1" applyAlignment="1" applyProtection="1">
      <alignment vertical="center" wrapText="1"/>
      <protection locked="0"/>
    </xf>
    <xf numFmtId="0" fontId="7" fillId="2" borderId="9" xfId="9" applyFont="1" applyFill="1" applyBorder="1" applyAlignment="1" applyProtection="1">
      <alignment vertical="center" wrapText="1"/>
      <protection locked="0"/>
    </xf>
    <xf numFmtId="0" fontId="7" fillId="2" borderId="2" xfId="9" applyFont="1" applyFill="1" applyBorder="1" applyAlignment="1">
      <alignment vertical="center"/>
    </xf>
    <xf numFmtId="0" fontId="7" fillId="2" borderId="5" xfId="9" applyFont="1" applyFill="1" applyBorder="1" applyAlignment="1">
      <alignment vertical="center"/>
    </xf>
    <xf numFmtId="0" fontId="7" fillId="0" borderId="0" xfId="9" applyFont="1" applyFill="1" applyBorder="1" applyAlignment="1">
      <alignment vertical="center"/>
    </xf>
    <xf numFmtId="0" fontId="7" fillId="0" borderId="12" xfId="9" applyNumberFormat="1" applyFont="1" applyFill="1" applyBorder="1" applyAlignment="1">
      <alignment horizontal="center" vertical="center" wrapText="1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15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0" fontId="3" fillId="0" borderId="4" xfId="0" applyFont="1" applyBorder="1" applyProtection="1"/>
    <xf numFmtId="0" fontId="3" fillId="0" borderId="3" xfId="0" applyFont="1" applyBorder="1" applyProtection="1"/>
    <xf numFmtId="0" fontId="0" fillId="0" borderId="0" xfId="0" applyAlignment="1" applyProtection="1">
      <alignment wrapText="1"/>
      <protection locked="0"/>
    </xf>
    <xf numFmtId="4" fontId="3" fillId="0" borderId="12" xfId="0" applyNumberFormat="1" applyFont="1" applyBorder="1" applyProtection="1">
      <protection locked="0"/>
    </xf>
    <xf numFmtId="4" fontId="3" fillId="0" borderId="12" xfId="0" applyNumberFormat="1" applyFont="1" applyBorder="1" applyProtection="1">
      <protection locked="0"/>
    </xf>
    <xf numFmtId="4" fontId="3" fillId="0" borderId="12" xfId="0" applyNumberFormat="1" applyFont="1" applyBorder="1" applyProtection="1">
      <protection locked="0"/>
    </xf>
    <xf numFmtId="4" fontId="3" fillId="0" borderId="12" xfId="0" applyNumberFormat="1" applyFont="1" applyBorder="1" applyProtection="1">
      <protection locked="0"/>
    </xf>
    <xf numFmtId="4" fontId="3" fillId="0" borderId="12" xfId="0" applyNumberFormat="1" applyFont="1" applyBorder="1" applyProtection="1">
      <protection locked="0"/>
    </xf>
    <xf numFmtId="4" fontId="3" fillId="0" borderId="12" xfId="0" applyNumberFormat="1" applyFont="1" applyBorder="1" applyProtection="1">
      <protection locked="0"/>
    </xf>
    <xf numFmtId="4" fontId="3" fillId="0" borderId="12" xfId="0" applyNumberFormat="1" applyFont="1" applyBorder="1" applyProtection="1">
      <protection locked="0"/>
    </xf>
    <xf numFmtId="4" fontId="3" fillId="0" borderId="12" xfId="0" applyNumberFormat="1" applyFont="1" applyBorder="1" applyProtection="1">
      <protection locked="0"/>
    </xf>
    <xf numFmtId="4" fontId="3" fillId="0" borderId="12" xfId="0" applyNumberFormat="1" applyFont="1" applyBorder="1" applyProtection="1">
      <protection locked="0"/>
    </xf>
    <xf numFmtId="4" fontId="3" fillId="0" borderId="12" xfId="0" applyNumberFormat="1" applyFont="1" applyBorder="1" applyProtection="1">
      <protection locked="0"/>
    </xf>
    <xf numFmtId="4" fontId="3" fillId="0" borderId="12" xfId="0" applyNumberFormat="1" applyFont="1" applyBorder="1" applyProtection="1"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14" xfId="9" applyFont="1" applyFill="1" applyBorder="1" applyAlignment="1" applyProtection="1">
      <alignment horizontal="center" vertical="center" wrapText="1"/>
      <protection locked="0"/>
    </xf>
    <xf numFmtId="0" fontId="7" fillId="2" borderId="13" xfId="9" applyFont="1" applyFill="1" applyBorder="1" applyAlignment="1" applyProtection="1">
      <alignment horizontal="center" vertical="center" wrapText="1"/>
      <protection locked="0"/>
    </xf>
    <xf numFmtId="0" fontId="7" fillId="2" borderId="2" xfId="9" applyFont="1" applyFill="1" applyBorder="1" applyAlignment="1" applyProtection="1">
      <alignment horizontal="center" vertical="center" wrapText="1"/>
      <protection locked="0"/>
    </xf>
  </cellXfs>
  <cellStyles count="2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966018C1-3866-4F53-BB3E-B48DA31F1C4F}"/>
    <cellStyle name="Millares 2 3" xfId="4" xr:uid="{00000000-0005-0000-0000-000003000000}"/>
    <cellStyle name="Millares 2 3 2" xfId="18" xr:uid="{5683DE7E-F7AD-4BE9-B3C2-688C3D649DE5}"/>
    <cellStyle name="Millares 2 4" xfId="16" xr:uid="{9DC61BC5-40B2-4726-B1B0-22F9B7231B19}"/>
    <cellStyle name="Millares 3" xfId="5" xr:uid="{00000000-0005-0000-0000-000004000000}"/>
    <cellStyle name="Millares 3 2" xfId="19" xr:uid="{1D945EE1-3D8F-4CCF-82B6-0D6D7468CE50}"/>
    <cellStyle name="Moneda 2" xfId="6" xr:uid="{00000000-0005-0000-0000-000005000000}"/>
    <cellStyle name="Moneda 2 2" xfId="20" xr:uid="{699D7199-481F-44BB-A4DD-8A74C008DD1E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B9B9FF76-3BCA-421A-9454-0329E4F8169A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3" xr:uid="{FAC60DC4-C32A-4414-B7ED-574182B5A161}"/>
    <cellStyle name="Normal 6 3" xfId="22" xr:uid="{993AA887-5C70-43F6-8225-AD7E72DE67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showGridLines="0" tabSelected="1" topLeftCell="A42" workbookViewId="0">
      <selection activeCell="E16" sqref="E16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50.1" customHeight="1" x14ac:dyDescent="0.2">
      <c r="A1" s="58" t="s">
        <v>137</v>
      </c>
      <c r="B1" s="58"/>
      <c r="C1" s="58"/>
      <c r="D1" s="58"/>
      <c r="E1" s="58"/>
      <c r="F1" s="58"/>
      <c r="G1" s="59"/>
    </row>
    <row r="2" spans="1:8" x14ac:dyDescent="0.2">
      <c r="A2" s="36"/>
      <c r="B2" s="33"/>
      <c r="C2" s="34"/>
      <c r="D2" s="31" t="s">
        <v>62</v>
      </c>
      <c r="E2" s="34"/>
      <c r="F2" s="35"/>
      <c r="G2" s="60" t="s">
        <v>61</v>
      </c>
    </row>
    <row r="3" spans="1:8" ht="24.9" customHeight="1" x14ac:dyDescent="0.2">
      <c r="A3" s="32" t="s">
        <v>56</v>
      </c>
      <c r="B3" s="3" t="s">
        <v>57</v>
      </c>
      <c r="C3" s="3" t="s">
        <v>122</v>
      </c>
      <c r="D3" s="3" t="s">
        <v>58</v>
      </c>
      <c r="E3" s="3" t="s">
        <v>59</v>
      </c>
      <c r="F3" s="3" t="s">
        <v>60</v>
      </c>
      <c r="G3" s="61"/>
    </row>
    <row r="4" spans="1:8" x14ac:dyDescent="0.2">
      <c r="A4" s="37"/>
      <c r="B4" s="4">
        <v>1</v>
      </c>
      <c r="C4" s="4">
        <v>2</v>
      </c>
      <c r="D4" s="4" t="s">
        <v>123</v>
      </c>
      <c r="E4" s="4">
        <v>4</v>
      </c>
      <c r="F4" s="4">
        <v>5</v>
      </c>
      <c r="G4" s="4" t="s">
        <v>124</v>
      </c>
    </row>
    <row r="5" spans="1:8" x14ac:dyDescent="0.2">
      <c r="A5" s="21" t="s">
        <v>63</v>
      </c>
      <c r="B5" s="14">
        <f>SUM(B6:B12)</f>
        <v>1639676.48</v>
      </c>
      <c r="C5" s="14">
        <f>SUM(C6:C12)</f>
        <v>0</v>
      </c>
      <c r="D5" s="14">
        <f>B5+C5</f>
        <v>1639676.48</v>
      </c>
      <c r="E5" s="14">
        <f>SUM(E6:E12)</f>
        <v>1098814.02</v>
      </c>
      <c r="F5" s="14">
        <f>SUM(F6:F12)</f>
        <v>1098814.02</v>
      </c>
      <c r="G5" s="14">
        <f>D5-E5</f>
        <v>540862.46</v>
      </c>
    </row>
    <row r="6" spans="1:8" x14ac:dyDescent="0.2">
      <c r="A6" s="23" t="s">
        <v>67</v>
      </c>
      <c r="B6" s="47">
        <v>1313458.23</v>
      </c>
      <c r="C6" s="47">
        <v>0</v>
      </c>
      <c r="D6" s="6">
        <f t="shared" ref="D6:D69" si="0">B6+C6</f>
        <v>1313458.23</v>
      </c>
      <c r="E6" s="48">
        <v>984133.56</v>
      </c>
      <c r="F6" s="48">
        <v>984133.56</v>
      </c>
      <c r="G6" s="6">
        <f t="shared" ref="G6:G69" si="1">D6-E6</f>
        <v>329324.66999999993</v>
      </c>
      <c r="H6" s="11">
        <v>1100</v>
      </c>
    </row>
    <row r="7" spans="1:8" x14ac:dyDescent="0.2">
      <c r="A7" s="23" t="s">
        <v>68</v>
      </c>
      <c r="B7" s="47">
        <v>110200</v>
      </c>
      <c r="C7" s="47">
        <v>0</v>
      </c>
      <c r="D7" s="6">
        <f t="shared" si="0"/>
        <v>110200</v>
      </c>
      <c r="E7" s="48">
        <v>76982</v>
      </c>
      <c r="F7" s="48">
        <v>76982</v>
      </c>
      <c r="G7" s="6">
        <f t="shared" si="1"/>
        <v>33218</v>
      </c>
      <c r="H7" s="11">
        <v>1200</v>
      </c>
    </row>
    <row r="8" spans="1:8" x14ac:dyDescent="0.2">
      <c r="A8" s="23" t="s">
        <v>69</v>
      </c>
      <c r="B8" s="47">
        <v>196018.25</v>
      </c>
      <c r="C8" s="47">
        <v>0</v>
      </c>
      <c r="D8" s="6">
        <f t="shared" si="0"/>
        <v>196018.25</v>
      </c>
      <c r="E8" s="48">
        <v>17698.46</v>
      </c>
      <c r="F8" s="48">
        <v>17698.46</v>
      </c>
      <c r="G8" s="6">
        <f t="shared" si="1"/>
        <v>178319.79</v>
      </c>
      <c r="H8" s="11">
        <v>1300</v>
      </c>
    </row>
    <row r="9" spans="1:8" x14ac:dyDescent="0.2">
      <c r="A9" s="23" t="s">
        <v>33</v>
      </c>
      <c r="B9" s="47">
        <v>0</v>
      </c>
      <c r="C9" s="47">
        <v>0</v>
      </c>
      <c r="D9" s="6">
        <f t="shared" si="0"/>
        <v>0</v>
      </c>
      <c r="E9" s="48">
        <v>0</v>
      </c>
      <c r="F9" s="48">
        <v>0</v>
      </c>
      <c r="G9" s="6">
        <f t="shared" si="1"/>
        <v>0</v>
      </c>
      <c r="H9" s="11">
        <v>1400</v>
      </c>
    </row>
    <row r="10" spans="1:8" x14ac:dyDescent="0.2">
      <c r="A10" s="23" t="s">
        <v>70</v>
      </c>
      <c r="B10" s="47">
        <v>20000</v>
      </c>
      <c r="C10" s="47">
        <v>0</v>
      </c>
      <c r="D10" s="6">
        <f t="shared" si="0"/>
        <v>20000</v>
      </c>
      <c r="E10" s="48">
        <v>20000</v>
      </c>
      <c r="F10" s="48">
        <v>20000</v>
      </c>
      <c r="G10" s="6">
        <f t="shared" si="1"/>
        <v>0</v>
      </c>
      <c r="H10" s="11">
        <v>1500</v>
      </c>
    </row>
    <row r="11" spans="1:8" x14ac:dyDescent="0.2">
      <c r="A11" s="23" t="s">
        <v>34</v>
      </c>
      <c r="B11" s="47">
        <v>0</v>
      </c>
      <c r="C11" s="47">
        <v>0</v>
      </c>
      <c r="D11" s="6">
        <f t="shared" si="0"/>
        <v>0</v>
      </c>
      <c r="E11" s="48">
        <v>0</v>
      </c>
      <c r="F11" s="48">
        <v>0</v>
      </c>
      <c r="G11" s="6">
        <f t="shared" si="1"/>
        <v>0</v>
      </c>
      <c r="H11" s="11">
        <v>1600</v>
      </c>
    </row>
    <row r="12" spans="1:8" x14ac:dyDescent="0.2">
      <c r="A12" s="23" t="s">
        <v>71</v>
      </c>
      <c r="B12" s="47">
        <v>0</v>
      </c>
      <c r="C12" s="47">
        <v>0</v>
      </c>
      <c r="D12" s="6">
        <f t="shared" si="0"/>
        <v>0</v>
      </c>
      <c r="E12" s="48">
        <v>0</v>
      </c>
      <c r="F12" s="48">
        <v>0</v>
      </c>
      <c r="G12" s="6">
        <f t="shared" si="1"/>
        <v>0</v>
      </c>
      <c r="H12" s="11">
        <v>1700</v>
      </c>
    </row>
    <row r="13" spans="1:8" x14ac:dyDescent="0.2">
      <c r="A13" s="21" t="s">
        <v>129</v>
      </c>
      <c r="B13" s="15">
        <f>SUM(B14:B22)</f>
        <v>226722.68</v>
      </c>
      <c r="C13" s="15">
        <f>SUM(C14:C22)</f>
        <v>-12393.61</v>
      </c>
      <c r="D13" s="15">
        <f t="shared" si="0"/>
        <v>214329.07</v>
      </c>
      <c r="E13" s="15">
        <f>SUM(E14:E22)</f>
        <v>118507.87</v>
      </c>
      <c r="F13" s="15">
        <f>SUM(F14:F22)</f>
        <v>118507.87</v>
      </c>
      <c r="G13" s="15">
        <f t="shared" si="1"/>
        <v>95821.200000000012</v>
      </c>
      <c r="H13" s="22">
        <v>0</v>
      </c>
    </row>
    <row r="14" spans="1:8" x14ac:dyDescent="0.2">
      <c r="A14" s="23" t="s">
        <v>72</v>
      </c>
      <c r="B14" s="49">
        <v>64722.68</v>
      </c>
      <c r="C14" s="49">
        <v>0</v>
      </c>
      <c r="D14" s="6">
        <f t="shared" si="0"/>
        <v>64722.68</v>
      </c>
      <c r="E14" s="50">
        <v>29509.34</v>
      </c>
      <c r="F14" s="50">
        <v>29509.34</v>
      </c>
      <c r="G14" s="6">
        <f t="shared" si="1"/>
        <v>35213.339999999997</v>
      </c>
      <c r="H14" s="11">
        <v>2100</v>
      </c>
    </row>
    <row r="15" spans="1:8" x14ac:dyDescent="0.2">
      <c r="A15" s="23" t="s">
        <v>73</v>
      </c>
      <c r="B15" s="49">
        <v>75000</v>
      </c>
      <c r="C15" s="49">
        <v>-12393.61</v>
      </c>
      <c r="D15" s="6">
        <f t="shared" si="0"/>
        <v>62606.39</v>
      </c>
      <c r="E15" s="50">
        <f>39581.13+1386.82</f>
        <v>40967.949999999997</v>
      </c>
      <c r="F15" s="50">
        <v>40967.949999999997</v>
      </c>
      <c r="G15" s="6">
        <f t="shared" si="1"/>
        <v>21638.440000000002</v>
      </c>
      <c r="H15" s="11">
        <v>2200</v>
      </c>
    </row>
    <row r="16" spans="1:8" x14ac:dyDescent="0.2">
      <c r="A16" s="23" t="s">
        <v>74</v>
      </c>
      <c r="B16" s="49">
        <v>0</v>
      </c>
      <c r="C16" s="49">
        <v>0</v>
      </c>
      <c r="D16" s="6">
        <f t="shared" si="0"/>
        <v>0</v>
      </c>
      <c r="E16" s="50">
        <v>0</v>
      </c>
      <c r="F16" s="50">
        <v>0</v>
      </c>
      <c r="G16" s="6">
        <f t="shared" si="1"/>
        <v>0</v>
      </c>
      <c r="H16" s="11">
        <v>2300</v>
      </c>
    </row>
    <row r="17" spans="1:8" x14ac:dyDescent="0.2">
      <c r="A17" s="23" t="s">
        <v>75</v>
      </c>
      <c r="B17" s="49">
        <v>5000</v>
      </c>
      <c r="C17" s="49">
        <v>0</v>
      </c>
      <c r="D17" s="6">
        <f t="shared" si="0"/>
        <v>5000</v>
      </c>
      <c r="E17" s="50">
        <v>4865</v>
      </c>
      <c r="F17" s="50">
        <v>4865</v>
      </c>
      <c r="G17" s="6">
        <f t="shared" si="1"/>
        <v>135</v>
      </c>
      <c r="H17" s="11">
        <v>2400</v>
      </c>
    </row>
    <row r="18" spans="1:8" x14ac:dyDescent="0.2">
      <c r="A18" s="23" t="s">
        <v>76</v>
      </c>
      <c r="B18" s="49">
        <v>0</v>
      </c>
      <c r="C18" s="49">
        <v>0</v>
      </c>
      <c r="D18" s="6">
        <f t="shared" si="0"/>
        <v>0</v>
      </c>
      <c r="E18" s="50">
        <v>0</v>
      </c>
      <c r="F18" s="50">
        <v>0</v>
      </c>
      <c r="G18" s="6">
        <f t="shared" si="1"/>
        <v>0</v>
      </c>
      <c r="H18" s="11">
        <v>2500</v>
      </c>
    </row>
    <row r="19" spans="1:8" x14ac:dyDescent="0.2">
      <c r="A19" s="23" t="s">
        <v>77</v>
      </c>
      <c r="B19" s="49">
        <v>60000</v>
      </c>
      <c r="C19" s="49">
        <v>0</v>
      </c>
      <c r="D19" s="6">
        <f t="shared" si="0"/>
        <v>60000</v>
      </c>
      <c r="E19" s="50">
        <v>41001.58</v>
      </c>
      <c r="F19" s="50">
        <v>41001.58</v>
      </c>
      <c r="G19" s="6">
        <f t="shared" si="1"/>
        <v>18998.419999999998</v>
      </c>
      <c r="H19" s="11">
        <v>2600</v>
      </c>
    </row>
    <row r="20" spans="1:8" x14ac:dyDescent="0.2">
      <c r="A20" s="23" t="s">
        <v>78</v>
      </c>
      <c r="B20" s="49">
        <v>12000</v>
      </c>
      <c r="C20" s="49">
        <v>0</v>
      </c>
      <c r="D20" s="6">
        <f t="shared" si="0"/>
        <v>12000</v>
      </c>
      <c r="E20" s="50">
        <v>0</v>
      </c>
      <c r="F20" s="50">
        <v>0</v>
      </c>
      <c r="G20" s="6">
        <f t="shared" si="1"/>
        <v>12000</v>
      </c>
      <c r="H20" s="11">
        <v>2700</v>
      </c>
    </row>
    <row r="21" spans="1:8" x14ac:dyDescent="0.2">
      <c r="A21" s="23" t="s">
        <v>79</v>
      </c>
      <c r="B21" s="49">
        <v>0</v>
      </c>
      <c r="C21" s="49">
        <v>0</v>
      </c>
      <c r="D21" s="6">
        <f t="shared" si="0"/>
        <v>0</v>
      </c>
      <c r="E21" s="50">
        <v>0</v>
      </c>
      <c r="F21" s="50">
        <v>0</v>
      </c>
      <c r="G21" s="6">
        <f t="shared" si="1"/>
        <v>0</v>
      </c>
      <c r="H21" s="11">
        <v>2800</v>
      </c>
    </row>
    <row r="22" spans="1:8" x14ac:dyDescent="0.2">
      <c r="A22" s="23" t="s">
        <v>80</v>
      </c>
      <c r="B22" s="49">
        <v>10000</v>
      </c>
      <c r="C22" s="49">
        <v>0</v>
      </c>
      <c r="D22" s="6">
        <f t="shared" si="0"/>
        <v>10000</v>
      </c>
      <c r="E22" s="50">
        <v>2164</v>
      </c>
      <c r="F22" s="50">
        <v>2164</v>
      </c>
      <c r="G22" s="6">
        <f t="shared" si="1"/>
        <v>7836</v>
      </c>
      <c r="H22" s="11">
        <v>2900</v>
      </c>
    </row>
    <row r="23" spans="1:8" x14ac:dyDescent="0.2">
      <c r="A23" s="21" t="s">
        <v>64</v>
      </c>
      <c r="B23" s="15">
        <f>SUM(B24:B32)</f>
        <v>247354.84</v>
      </c>
      <c r="C23" s="15">
        <f>SUM(C24:C32)</f>
        <v>12393.61</v>
      </c>
      <c r="D23" s="15">
        <f t="shared" si="0"/>
        <v>259748.45</v>
      </c>
      <c r="E23" s="15">
        <f>SUM(E24:E32)</f>
        <v>192789.88</v>
      </c>
      <c r="F23" s="15">
        <f>SUM(F24:F32)</f>
        <v>192789.88</v>
      </c>
      <c r="G23" s="15">
        <f t="shared" si="1"/>
        <v>66958.570000000007</v>
      </c>
      <c r="H23" s="22">
        <v>0</v>
      </c>
    </row>
    <row r="24" spans="1:8" x14ac:dyDescent="0.2">
      <c r="A24" s="23" t="s">
        <v>81</v>
      </c>
      <c r="B24" s="51">
        <v>17184</v>
      </c>
      <c r="C24" s="51">
        <v>0</v>
      </c>
      <c r="D24" s="6">
        <f t="shared" si="0"/>
        <v>17184</v>
      </c>
      <c r="E24" s="52">
        <v>11942</v>
      </c>
      <c r="F24" s="52">
        <v>11942</v>
      </c>
      <c r="G24" s="6">
        <f t="shared" si="1"/>
        <v>5242</v>
      </c>
      <c r="H24" s="11">
        <v>3100</v>
      </c>
    </row>
    <row r="25" spans="1:8" x14ac:dyDescent="0.2">
      <c r="A25" s="23" t="s">
        <v>82</v>
      </c>
      <c r="B25" s="51">
        <v>11300</v>
      </c>
      <c r="C25" s="51">
        <v>0</v>
      </c>
      <c r="D25" s="6">
        <f t="shared" si="0"/>
        <v>11300</v>
      </c>
      <c r="E25" s="52">
        <v>6299.99</v>
      </c>
      <c r="F25" s="52">
        <v>6299.99</v>
      </c>
      <c r="G25" s="6">
        <f t="shared" si="1"/>
        <v>5000.01</v>
      </c>
      <c r="H25" s="11">
        <v>3200</v>
      </c>
    </row>
    <row r="26" spans="1:8" x14ac:dyDescent="0.2">
      <c r="A26" s="23" t="s">
        <v>83</v>
      </c>
      <c r="B26" s="51">
        <v>10000</v>
      </c>
      <c r="C26" s="51">
        <v>0</v>
      </c>
      <c r="D26" s="6">
        <f t="shared" si="0"/>
        <v>10000</v>
      </c>
      <c r="E26" s="52">
        <v>4500</v>
      </c>
      <c r="F26" s="52">
        <v>4500</v>
      </c>
      <c r="G26" s="6">
        <f t="shared" si="1"/>
        <v>5500</v>
      </c>
      <c r="H26" s="11">
        <v>3300</v>
      </c>
    </row>
    <row r="27" spans="1:8" x14ac:dyDescent="0.2">
      <c r="A27" s="23" t="s">
        <v>84</v>
      </c>
      <c r="B27" s="51">
        <v>12000</v>
      </c>
      <c r="C27" s="51">
        <v>0</v>
      </c>
      <c r="D27" s="6">
        <f t="shared" si="0"/>
        <v>12000</v>
      </c>
      <c r="E27" s="52">
        <v>8017.56</v>
      </c>
      <c r="F27" s="52">
        <v>8017.56</v>
      </c>
      <c r="G27" s="6">
        <f t="shared" si="1"/>
        <v>3982.4399999999996</v>
      </c>
      <c r="H27" s="11">
        <v>3400</v>
      </c>
    </row>
    <row r="28" spans="1:8" x14ac:dyDescent="0.2">
      <c r="A28" s="23" t="s">
        <v>85</v>
      </c>
      <c r="B28" s="51">
        <v>17972.38</v>
      </c>
      <c r="C28" s="51">
        <v>0</v>
      </c>
      <c r="D28" s="6">
        <f t="shared" si="0"/>
        <v>17972.38</v>
      </c>
      <c r="E28" s="52">
        <v>8047</v>
      </c>
      <c r="F28" s="52">
        <v>8047</v>
      </c>
      <c r="G28" s="6">
        <f t="shared" si="1"/>
        <v>9925.380000000001</v>
      </c>
      <c r="H28" s="11">
        <v>3500</v>
      </c>
    </row>
    <row r="29" spans="1:8" x14ac:dyDescent="0.2">
      <c r="A29" s="23" t="s">
        <v>86</v>
      </c>
      <c r="B29" s="51">
        <v>0</v>
      </c>
      <c r="C29" s="51">
        <v>0</v>
      </c>
      <c r="D29" s="6">
        <f t="shared" si="0"/>
        <v>0</v>
      </c>
      <c r="E29" s="52">
        <v>0</v>
      </c>
      <c r="F29" s="52">
        <v>0</v>
      </c>
      <c r="G29" s="6">
        <f t="shared" si="1"/>
        <v>0</v>
      </c>
      <c r="H29" s="11">
        <v>3600</v>
      </c>
    </row>
    <row r="30" spans="1:8" x14ac:dyDescent="0.2">
      <c r="A30" s="23" t="s">
        <v>87</v>
      </c>
      <c r="B30" s="51">
        <v>15000</v>
      </c>
      <c r="C30" s="51">
        <v>0</v>
      </c>
      <c r="D30" s="6">
        <f t="shared" si="0"/>
        <v>15000</v>
      </c>
      <c r="E30" s="52">
        <v>3262.98</v>
      </c>
      <c r="F30" s="52">
        <v>3262.98</v>
      </c>
      <c r="G30" s="6">
        <f t="shared" si="1"/>
        <v>11737.02</v>
      </c>
      <c r="H30" s="11">
        <v>3700</v>
      </c>
    </row>
    <row r="31" spans="1:8" x14ac:dyDescent="0.2">
      <c r="A31" s="23" t="s">
        <v>88</v>
      </c>
      <c r="B31" s="51">
        <v>116000</v>
      </c>
      <c r="C31" s="51">
        <v>12393.61</v>
      </c>
      <c r="D31" s="6">
        <f t="shared" si="0"/>
        <v>128393.61</v>
      </c>
      <c r="E31" s="52">
        <v>115505.35</v>
      </c>
      <c r="F31" s="52">
        <v>115505.35</v>
      </c>
      <c r="G31" s="6">
        <f t="shared" si="1"/>
        <v>12888.259999999995</v>
      </c>
      <c r="H31" s="11">
        <v>3800</v>
      </c>
    </row>
    <row r="32" spans="1:8" x14ac:dyDescent="0.2">
      <c r="A32" s="23" t="s">
        <v>18</v>
      </c>
      <c r="B32" s="51">
        <v>47898.46</v>
      </c>
      <c r="C32" s="51">
        <v>0</v>
      </c>
      <c r="D32" s="6">
        <f t="shared" si="0"/>
        <v>47898.46</v>
      </c>
      <c r="E32" s="52">
        <v>35215</v>
      </c>
      <c r="F32" s="52">
        <v>35215</v>
      </c>
      <c r="G32" s="6">
        <f t="shared" si="1"/>
        <v>12683.46</v>
      </c>
      <c r="H32" s="11">
        <v>3900</v>
      </c>
    </row>
    <row r="33" spans="1:8" x14ac:dyDescent="0.2">
      <c r="A33" s="21" t="s">
        <v>130</v>
      </c>
      <c r="B33" s="15">
        <f>SUM(B34:B42)</f>
        <v>0</v>
      </c>
      <c r="C33" s="15">
        <f>SUM(C34:C42)</f>
        <v>0</v>
      </c>
      <c r="D33" s="15">
        <f t="shared" si="0"/>
        <v>0</v>
      </c>
      <c r="E33" s="15">
        <f>SUM(E34:E42)</f>
        <v>0</v>
      </c>
      <c r="F33" s="15">
        <f>SUM(F34:F42)</f>
        <v>0</v>
      </c>
      <c r="G33" s="15">
        <f t="shared" si="1"/>
        <v>0</v>
      </c>
      <c r="H33" s="22">
        <v>0</v>
      </c>
    </row>
    <row r="34" spans="1:8" x14ac:dyDescent="0.2">
      <c r="A34" s="23" t="s">
        <v>89</v>
      </c>
      <c r="B34" s="6">
        <v>0</v>
      </c>
      <c r="C34" s="6">
        <v>0</v>
      </c>
      <c r="D34" s="6">
        <f t="shared" si="0"/>
        <v>0</v>
      </c>
      <c r="E34" s="6">
        <v>0</v>
      </c>
      <c r="F34" s="6">
        <v>0</v>
      </c>
      <c r="G34" s="6">
        <f t="shared" si="1"/>
        <v>0</v>
      </c>
      <c r="H34" s="11">
        <v>4100</v>
      </c>
    </row>
    <row r="35" spans="1:8" x14ac:dyDescent="0.2">
      <c r="A35" s="23" t="s">
        <v>90</v>
      </c>
      <c r="B35" s="6">
        <v>0</v>
      </c>
      <c r="C35" s="6">
        <v>0</v>
      </c>
      <c r="D35" s="6">
        <f t="shared" si="0"/>
        <v>0</v>
      </c>
      <c r="E35" s="6">
        <v>0</v>
      </c>
      <c r="F35" s="6">
        <v>0</v>
      </c>
      <c r="G35" s="6">
        <f t="shared" si="1"/>
        <v>0</v>
      </c>
      <c r="H35" s="11">
        <v>4200</v>
      </c>
    </row>
    <row r="36" spans="1:8" x14ac:dyDescent="0.2">
      <c r="A36" s="23" t="s">
        <v>91</v>
      </c>
      <c r="B36" s="6">
        <v>0</v>
      </c>
      <c r="C36" s="6">
        <v>0</v>
      </c>
      <c r="D36" s="6">
        <f t="shared" si="0"/>
        <v>0</v>
      </c>
      <c r="E36" s="6">
        <v>0</v>
      </c>
      <c r="F36" s="6">
        <v>0</v>
      </c>
      <c r="G36" s="6">
        <f t="shared" si="1"/>
        <v>0</v>
      </c>
      <c r="H36" s="11">
        <v>4300</v>
      </c>
    </row>
    <row r="37" spans="1:8" x14ac:dyDescent="0.2">
      <c r="A37" s="23" t="s">
        <v>92</v>
      </c>
      <c r="B37" s="6">
        <v>0</v>
      </c>
      <c r="C37" s="6">
        <v>0</v>
      </c>
      <c r="D37" s="6">
        <f t="shared" si="0"/>
        <v>0</v>
      </c>
      <c r="E37" s="6">
        <v>0</v>
      </c>
      <c r="F37" s="6">
        <v>0</v>
      </c>
      <c r="G37" s="6">
        <f t="shared" si="1"/>
        <v>0</v>
      </c>
      <c r="H37" s="11">
        <v>4400</v>
      </c>
    </row>
    <row r="38" spans="1:8" x14ac:dyDescent="0.2">
      <c r="A38" s="23" t="s">
        <v>39</v>
      </c>
      <c r="B38" s="6">
        <v>0</v>
      </c>
      <c r="C38" s="6">
        <v>0</v>
      </c>
      <c r="D38" s="6">
        <f t="shared" si="0"/>
        <v>0</v>
      </c>
      <c r="E38" s="6">
        <v>0</v>
      </c>
      <c r="F38" s="6">
        <v>0</v>
      </c>
      <c r="G38" s="6">
        <f t="shared" si="1"/>
        <v>0</v>
      </c>
      <c r="H38" s="11">
        <v>4500</v>
      </c>
    </row>
    <row r="39" spans="1:8" x14ac:dyDescent="0.2">
      <c r="A39" s="23" t="s">
        <v>93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6">
        <f t="shared" si="1"/>
        <v>0</v>
      </c>
      <c r="H39" s="11">
        <v>4600</v>
      </c>
    </row>
    <row r="40" spans="1:8" x14ac:dyDescent="0.2">
      <c r="A40" s="23" t="s">
        <v>94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6">
        <f t="shared" si="1"/>
        <v>0</v>
      </c>
      <c r="H40" s="11">
        <v>4700</v>
      </c>
    </row>
    <row r="41" spans="1:8" x14ac:dyDescent="0.2">
      <c r="A41" s="23" t="s">
        <v>35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6">
        <f t="shared" si="1"/>
        <v>0</v>
      </c>
      <c r="H41" s="11">
        <v>4800</v>
      </c>
    </row>
    <row r="42" spans="1:8" x14ac:dyDescent="0.2">
      <c r="A42" s="23" t="s">
        <v>95</v>
      </c>
      <c r="B42" s="6">
        <v>0</v>
      </c>
      <c r="C42" s="6">
        <v>0</v>
      </c>
      <c r="D42" s="6">
        <f t="shared" si="0"/>
        <v>0</v>
      </c>
      <c r="E42" s="6">
        <v>0</v>
      </c>
      <c r="F42" s="6">
        <v>0</v>
      </c>
      <c r="G42" s="6">
        <f t="shared" si="1"/>
        <v>0</v>
      </c>
      <c r="H42" s="11">
        <v>4900</v>
      </c>
    </row>
    <row r="43" spans="1:8" x14ac:dyDescent="0.2">
      <c r="A43" s="21" t="s">
        <v>131</v>
      </c>
      <c r="B43" s="15">
        <f>SUM(B44:B52)</f>
        <v>0</v>
      </c>
      <c r="C43" s="15">
        <f>SUM(C44:C52)</f>
        <v>0</v>
      </c>
      <c r="D43" s="15">
        <f t="shared" si="0"/>
        <v>0</v>
      </c>
      <c r="E43" s="15">
        <f>SUM(E44:E52)</f>
        <v>0</v>
      </c>
      <c r="F43" s="15">
        <f>SUM(F44:F52)</f>
        <v>0</v>
      </c>
      <c r="G43" s="15">
        <f t="shared" si="1"/>
        <v>0</v>
      </c>
      <c r="H43" s="22">
        <v>0</v>
      </c>
    </row>
    <row r="44" spans="1:8" x14ac:dyDescent="0.2">
      <c r="A44" s="5" t="s">
        <v>96</v>
      </c>
      <c r="B44" s="6">
        <v>0</v>
      </c>
      <c r="C44" s="6">
        <v>0</v>
      </c>
      <c r="D44" s="6">
        <f t="shared" si="0"/>
        <v>0</v>
      </c>
      <c r="E44" s="6">
        <v>0</v>
      </c>
      <c r="F44" s="6">
        <v>0</v>
      </c>
      <c r="G44" s="6">
        <f t="shared" si="1"/>
        <v>0</v>
      </c>
      <c r="H44" s="11">
        <v>5100</v>
      </c>
    </row>
    <row r="45" spans="1:8" x14ac:dyDescent="0.2">
      <c r="A45" s="23" t="s">
        <v>97</v>
      </c>
      <c r="B45" s="6">
        <v>0</v>
      </c>
      <c r="C45" s="6">
        <v>0</v>
      </c>
      <c r="D45" s="6">
        <f t="shared" si="0"/>
        <v>0</v>
      </c>
      <c r="E45" s="6">
        <v>0</v>
      </c>
      <c r="F45" s="6">
        <v>0</v>
      </c>
      <c r="G45" s="6">
        <f t="shared" si="1"/>
        <v>0</v>
      </c>
      <c r="H45" s="11">
        <v>5200</v>
      </c>
    </row>
    <row r="46" spans="1:8" x14ac:dyDescent="0.2">
      <c r="A46" s="23" t="s">
        <v>98</v>
      </c>
      <c r="B46" s="6">
        <v>0</v>
      </c>
      <c r="C46" s="6">
        <v>0</v>
      </c>
      <c r="D46" s="6">
        <f t="shared" si="0"/>
        <v>0</v>
      </c>
      <c r="E46" s="6">
        <v>0</v>
      </c>
      <c r="F46" s="6">
        <v>0</v>
      </c>
      <c r="G46" s="6">
        <f t="shared" si="1"/>
        <v>0</v>
      </c>
      <c r="H46" s="11">
        <v>5300</v>
      </c>
    </row>
    <row r="47" spans="1:8" x14ac:dyDescent="0.2">
      <c r="A47" s="23" t="s">
        <v>99</v>
      </c>
      <c r="B47" s="6">
        <v>0</v>
      </c>
      <c r="C47" s="6">
        <v>0</v>
      </c>
      <c r="D47" s="6">
        <f t="shared" si="0"/>
        <v>0</v>
      </c>
      <c r="E47" s="6">
        <v>0</v>
      </c>
      <c r="F47" s="6">
        <v>0</v>
      </c>
      <c r="G47" s="6">
        <f t="shared" si="1"/>
        <v>0</v>
      </c>
      <c r="H47" s="11">
        <v>5400</v>
      </c>
    </row>
    <row r="48" spans="1:8" x14ac:dyDescent="0.2">
      <c r="A48" s="23" t="s">
        <v>100</v>
      </c>
      <c r="B48" s="6">
        <v>0</v>
      </c>
      <c r="C48" s="6">
        <v>0</v>
      </c>
      <c r="D48" s="6">
        <f t="shared" si="0"/>
        <v>0</v>
      </c>
      <c r="E48" s="6">
        <v>0</v>
      </c>
      <c r="F48" s="6">
        <v>0</v>
      </c>
      <c r="G48" s="6">
        <f t="shared" si="1"/>
        <v>0</v>
      </c>
      <c r="H48" s="11">
        <v>5500</v>
      </c>
    </row>
    <row r="49" spans="1:8" x14ac:dyDescent="0.2">
      <c r="A49" s="23" t="s">
        <v>101</v>
      </c>
      <c r="B49" s="6">
        <v>0</v>
      </c>
      <c r="C49" s="6">
        <v>0</v>
      </c>
      <c r="D49" s="6">
        <f t="shared" si="0"/>
        <v>0</v>
      </c>
      <c r="E49" s="6">
        <v>0</v>
      </c>
      <c r="F49" s="6">
        <v>0</v>
      </c>
      <c r="G49" s="6">
        <f t="shared" si="1"/>
        <v>0</v>
      </c>
      <c r="H49" s="11">
        <v>5600</v>
      </c>
    </row>
    <row r="50" spans="1:8" x14ac:dyDescent="0.2">
      <c r="A50" s="23" t="s">
        <v>102</v>
      </c>
      <c r="B50" s="6">
        <v>0</v>
      </c>
      <c r="C50" s="6">
        <v>0</v>
      </c>
      <c r="D50" s="6">
        <f t="shared" si="0"/>
        <v>0</v>
      </c>
      <c r="E50" s="6">
        <v>0</v>
      </c>
      <c r="F50" s="6">
        <v>0</v>
      </c>
      <c r="G50" s="6">
        <f t="shared" si="1"/>
        <v>0</v>
      </c>
      <c r="H50" s="11">
        <v>5700</v>
      </c>
    </row>
    <row r="51" spans="1:8" x14ac:dyDescent="0.2">
      <c r="A51" s="23" t="s">
        <v>103</v>
      </c>
      <c r="B51" s="6">
        <v>0</v>
      </c>
      <c r="C51" s="6">
        <v>0</v>
      </c>
      <c r="D51" s="6">
        <f t="shared" si="0"/>
        <v>0</v>
      </c>
      <c r="E51" s="6">
        <v>0</v>
      </c>
      <c r="F51" s="6">
        <v>0</v>
      </c>
      <c r="G51" s="6">
        <f t="shared" si="1"/>
        <v>0</v>
      </c>
      <c r="H51" s="11">
        <v>5800</v>
      </c>
    </row>
    <row r="52" spans="1:8" x14ac:dyDescent="0.2">
      <c r="A52" s="23" t="s">
        <v>104</v>
      </c>
      <c r="B52" s="6">
        <v>0</v>
      </c>
      <c r="C52" s="6">
        <v>0</v>
      </c>
      <c r="D52" s="6">
        <f t="shared" si="0"/>
        <v>0</v>
      </c>
      <c r="E52" s="6">
        <v>0</v>
      </c>
      <c r="F52" s="6">
        <v>0</v>
      </c>
      <c r="G52" s="6">
        <f t="shared" si="1"/>
        <v>0</v>
      </c>
      <c r="H52" s="11">
        <v>5900</v>
      </c>
    </row>
    <row r="53" spans="1:8" x14ac:dyDescent="0.2">
      <c r="A53" s="21" t="s">
        <v>65</v>
      </c>
      <c r="B53" s="15">
        <f>SUM(B54:B56)</f>
        <v>0</v>
      </c>
      <c r="C53" s="15">
        <f>SUM(C54:C56)</f>
        <v>0</v>
      </c>
      <c r="D53" s="15">
        <f t="shared" si="0"/>
        <v>0</v>
      </c>
      <c r="E53" s="15">
        <f>SUM(E54:E56)</f>
        <v>0</v>
      </c>
      <c r="F53" s="15">
        <f>SUM(F54:F56)</f>
        <v>0</v>
      </c>
      <c r="G53" s="15">
        <f t="shared" si="1"/>
        <v>0</v>
      </c>
      <c r="H53" s="22">
        <v>0</v>
      </c>
    </row>
    <row r="54" spans="1:8" x14ac:dyDescent="0.2">
      <c r="A54" s="23" t="s">
        <v>105</v>
      </c>
      <c r="B54" s="6">
        <v>0</v>
      </c>
      <c r="C54" s="6">
        <v>0</v>
      </c>
      <c r="D54" s="6">
        <f t="shared" si="0"/>
        <v>0</v>
      </c>
      <c r="E54" s="6">
        <v>0</v>
      </c>
      <c r="F54" s="6">
        <v>0</v>
      </c>
      <c r="G54" s="6">
        <f t="shared" si="1"/>
        <v>0</v>
      </c>
      <c r="H54" s="11">
        <v>6100</v>
      </c>
    </row>
    <row r="55" spans="1:8" x14ac:dyDescent="0.2">
      <c r="A55" s="23" t="s">
        <v>106</v>
      </c>
      <c r="B55" s="6">
        <v>0</v>
      </c>
      <c r="C55" s="6">
        <v>0</v>
      </c>
      <c r="D55" s="6">
        <f t="shared" si="0"/>
        <v>0</v>
      </c>
      <c r="E55" s="6">
        <v>0</v>
      </c>
      <c r="F55" s="6">
        <v>0</v>
      </c>
      <c r="G55" s="6">
        <f t="shared" si="1"/>
        <v>0</v>
      </c>
      <c r="H55" s="11">
        <v>6200</v>
      </c>
    </row>
    <row r="56" spans="1:8" x14ac:dyDescent="0.2">
      <c r="A56" s="23" t="s">
        <v>107</v>
      </c>
      <c r="B56" s="6">
        <v>0</v>
      </c>
      <c r="C56" s="6">
        <v>0</v>
      </c>
      <c r="D56" s="6">
        <f t="shared" si="0"/>
        <v>0</v>
      </c>
      <c r="E56" s="6">
        <v>0</v>
      </c>
      <c r="F56" s="6">
        <v>0</v>
      </c>
      <c r="G56" s="6">
        <f t="shared" si="1"/>
        <v>0</v>
      </c>
      <c r="H56" s="11">
        <v>6300</v>
      </c>
    </row>
    <row r="57" spans="1:8" x14ac:dyDescent="0.2">
      <c r="A57" s="21" t="s">
        <v>132</v>
      </c>
      <c r="B57" s="15">
        <f>SUM(B58:B64)</f>
        <v>0</v>
      </c>
      <c r="C57" s="15">
        <f>SUM(C58:C64)</f>
        <v>0</v>
      </c>
      <c r="D57" s="15">
        <f t="shared" si="0"/>
        <v>0</v>
      </c>
      <c r="E57" s="15">
        <f>SUM(E58:E64)</f>
        <v>0</v>
      </c>
      <c r="F57" s="15">
        <f>SUM(F58:F64)</f>
        <v>0</v>
      </c>
      <c r="G57" s="15">
        <f t="shared" si="1"/>
        <v>0</v>
      </c>
      <c r="H57" s="22">
        <v>0</v>
      </c>
    </row>
    <row r="58" spans="1:8" x14ac:dyDescent="0.2">
      <c r="A58" s="23" t="s">
        <v>108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  <c r="H58" s="11">
        <v>7100</v>
      </c>
    </row>
    <row r="59" spans="1:8" x14ac:dyDescent="0.2">
      <c r="A59" s="23" t="s">
        <v>109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  <c r="H59" s="11">
        <v>7200</v>
      </c>
    </row>
    <row r="60" spans="1:8" x14ac:dyDescent="0.2">
      <c r="A60" s="23" t="s">
        <v>110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  <c r="H60" s="11">
        <v>7300</v>
      </c>
    </row>
    <row r="61" spans="1:8" x14ac:dyDescent="0.2">
      <c r="A61" s="23" t="s">
        <v>111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  <c r="H61" s="11">
        <v>7400</v>
      </c>
    </row>
    <row r="62" spans="1:8" x14ac:dyDescent="0.2">
      <c r="A62" s="23" t="s">
        <v>112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  <c r="H62" s="11">
        <v>7500</v>
      </c>
    </row>
    <row r="63" spans="1:8" x14ac:dyDescent="0.2">
      <c r="A63" s="23" t="s">
        <v>113</v>
      </c>
      <c r="B63" s="6">
        <v>0</v>
      </c>
      <c r="C63" s="6">
        <v>0</v>
      </c>
      <c r="D63" s="6">
        <f t="shared" si="0"/>
        <v>0</v>
      </c>
      <c r="E63" s="6">
        <v>0</v>
      </c>
      <c r="F63" s="6">
        <v>0</v>
      </c>
      <c r="G63" s="6">
        <f t="shared" si="1"/>
        <v>0</v>
      </c>
      <c r="H63" s="11">
        <v>7600</v>
      </c>
    </row>
    <row r="64" spans="1:8" x14ac:dyDescent="0.2">
      <c r="A64" s="23" t="s">
        <v>114</v>
      </c>
      <c r="B64" s="6">
        <v>0</v>
      </c>
      <c r="C64" s="6">
        <v>0</v>
      </c>
      <c r="D64" s="6">
        <f t="shared" si="0"/>
        <v>0</v>
      </c>
      <c r="E64" s="6">
        <v>0</v>
      </c>
      <c r="F64" s="6">
        <v>0</v>
      </c>
      <c r="G64" s="6">
        <f t="shared" si="1"/>
        <v>0</v>
      </c>
      <c r="H64" s="11">
        <v>7900</v>
      </c>
    </row>
    <row r="65" spans="1:8" x14ac:dyDescent="0.2">
      <c r="A65" s="21" t="s">
        <v>133</v>
      </c>
      <c r="B65" s="15">
        <f>SUM(B66:B68)</f>
        <v>0</v>
      </c>
      <c r="C65" s="15">
        <f>SUM(C66:C68)</f>
        <v>0</v>
      </c>
      <c r="D65" s="15">
        <f t="shared" si="0"/>
        <v>0</v>
      </c>
      <c r="E65" s="15">
        <f>SUM(E66:E68)</f>
        <v>0</v>
      </c>
      <c r="F65" s="15">
        <f>SUM(F66:F68)</f>
        <v>0</v>
      </c>
      <c r="G65" s="15">
        <f t="shared" si="1"/>
        <v>0</v>
      </c>
      <c r="H65" s="22">
        <v>0</v>
      </c>
    </row>
    <row r="66" spans="1:8" x14ac:dyDescent="0.2">
      <c r="A66" s="23" t="s">
        <v>36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  <c r="H66" s="11">
        <v>8100</v>
      </c>
    </row>
    <row r="67" spans="1:8" x14ac:dyDescent="0.2">
      <c r="A67" s="23" t="s">
        <v>37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6">
        <f t="shared" si="1"/>
        <v>0</v>
      </c>
      <c r="H67" s="11">
        <v>8300</v>
      </c>
    </row>
    <row r="68" spans="1:8" x14ac:dyDescent="0.2">
      <c r="A68" s="23" t="s">
        <v>38</v>
      </c>
      <c r="B68" s="6">
        <v>0</v>
      </c>
      <c r="C68" s="6">
        <v>0</v>
      </c>
      <c r="D68" s="6">
        <f t="shared" si="0"/>
        <v>0</v>
      </c>
      <c r="E68" s="6">
        <v>0</v>
      </c>
      <c r="F68" s="6">
        <v>0</v>
      </c>
      <c r="G68" s="6">
        <f t="shared" si="1"/>
        <v>0</v>
      </c>
      <c r="H68" s="11">
        <v>8500</v>
      </c>
    </row>
    <row r="69" spans="1:8" x14ac:dyDescent="0.2">
      <c r="A69" s="21" t="s">
        <v>66</v>
      </c>
      <c r="B69" s="15">
        <f>SUM(B70:B76)</f>
        <v>0</v>
      </c>
      <c r="C69" s="15">
        <f>SUM(C70:C76)</f>
        <v>0</v>
      </c>
      <c r="D69" s="15">
        <f t="shared" si="0"/>
        <v>0</v>
      </c>
      <c r="E69" s="15">
        <f>SUM(E70:E76)</f>
        <v>0</v>
      </c>
      <c r="F69" s="15">
        <f>SUM(F70:F76)</f>
        <v>0</v>
      </c>
      <c r="G69" s="15">
        <f t="shared" si="1"/>
        <v>0</v>
      </c>
      <c r="H69" s="22">
        <v>0</v>
      </c>
    </row>
    <row r="70" spans="1:8" x14ac:dyDescent="0.2">
      <c r="A70" s="23" t="s">
        <v>115</v>
      </c>
      <c r="B70" s="6">
        <v>0</v>
      </c>
      <c r="C70" s="6">
        <v>0</v>
      </c>
      <c r="D70" s="6">
        <f t="shared" ref="D70:D76" si="2">B70+C70</f>
        <v>0</v>
      </c>
      <c r="E70" s="6">
        <v>0</v>
      </c>
      <c r="F70" s="6">
        <v>0</v>
      </c>
      <c r="G70" s="6">
        <f t="shared" ref="G70:G76" si="3">D70-E70</f>
        <v>0</v>
      </c>
      <c r="H70" s="11">
        <v>9100</v>
      </c>
    </row>
    <row r="71" spans="1:8" x14ac:dyDescent="0.2">
      <c r="A71" s="23" t="s">
        <v>116</v>
      </c>
      <c r="B71" s="6">
        <v>0</v>
      </c>
      <c r="C71" s="6">
        <v>0</v>
      </c>
      <c r="D71" s="6">
        <f t="shared" si="2"/>
        <v>0</v>
      </c>
      <c r="E71" s="6">
        <v>0</v>
      </c>
      <c r="F71" s="6">
        <v>0</v>
      </c>
      <c r="G71" s="6">
        <f t="shared" si="3"/>
        <v>0</v>
      </c>
      <c r="H71" s="11">
        <v>9200</v>
      </c>
    </row>
    <row r="72" spans="1:8" x14ac:dyDescent="0.2">
      <c r="A72" s="23" t="s">
        <v>117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  <c r="H72" s="11">
        <v>9300</v>
      </c>
    </row>
    <row r="73" spans="1:8" x14ac:dyDescent="0.2">
      <c r="A73" s="23" t="s">
        <v>118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  <c r="H73" s="11">
        <v>9400</v>
      </c>
    </row>
    <row r="74" spans="1:8" x14ac:dyDescent="0.2">
      <c r="A74" s="23" t="s">
        <v>119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  <c r="H74" s="11">
        <v>9500</v>
      </c>
    </row>
    <row r="75" spans="1:8" x14ac:dyDescent="0.2">
      <c r="A75" s="23" t="s">
        <v>120</v>
      </c>
      <c r="B75" s="6">
        <v>0</v>
      </c>
      <c r="C75" s="6">
        <v>0</v>
      </c>
      <c r="D75" s="6">
        <f t="shared" si="2"/>
        <v>0</v>
      </c>
      <c r="E75" s="6">
        <v>0</v>
      </c>
      <c r="F75" s="6">
        <v>0</v>
      </c>
      <c r="G75" s="6">
        <f t="shared" si="3"/>
        <v>0</v>
      </c>
      <c r="H75" s="11">
        <v>9600</v>
      </c>
    </row>
    <row r="76" spans="1:8" x14ac:dyDescent="0.2">
      <c r="A76" s="24" t="s">
        <v>121</v>
      </c>
      <c r="B76" s="16">
        <v>0</v>
      </c>
      <c r="C76" s="16">
        <v>0</v>
      </c>
      <c r="D76" s="16">
        <f t="shared" si="2"/>
        <v>0</v>
      </c>
      <c r="E76" s="16">
        <v>0</v>
      </c>
      <c r="F76" s="16">
        <v>0</v>
      </c>
      <c r="G76" s="16">
        <f t="shared" si="3"/>
        <v>0</v>
      </c>
      <c r="H76" s="11">
        <v>9900</v>
      </c>
    </row>
    <row r="77" spans="1:8" x14ac:dyDescent="0.2">
      <c r="A77" s="12" t="s">
        <v>55</v>
      </c>
      <c r="B77" s="17">
        <f t="shared" ref="B77:G77" si="4">SUM(B5+B13+B23+B33+B43+B53+B57+B65+B69)</f>
        <v>2113754</v>
      </c>
      <c r="C77" s="17">
        <f t="shared" si="4"/>
        <v>0</v>
      </c>
      <c r="D77" s="17">
        <f t="shared" si="4"/>
        <v>2113754</v>
      </c>
      <c r="E77" s="17">
        <f>SUM(E5+E13+E23+E33+E43+E53+E57+E65+E69)</f>
        <v>1410111.77</v>
      </c>
      <c r="F77" s="17">
        <f>SUM(F5+F13+F23+F33+F43+F53+F57+F65+F69)</f>
        <v>1410111.77</v>
      </c>
      <c r="G77" s="17">
        <f t="shared" si="4"/>
        <v>703642.23</v>
      </c>
      <c r="H77" s="30"/>
    </row>
    <row r="78" spans="1:8" x14ac:dyDescent="0.2">
      <c r="H78" s="30"/>
    </row>
    <row r="79" spans="1:8" x14ac:dyDescent="0.2">
      <c r="A79" s="1" t="s">
        <v>125</v>
      </c>
      <c r="H79" s="30"/>
    </row>
    <row r="80" spans="1:8" x14ac:dyDescent="0.2">
      <c r="H80" s="30"/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"/>
  <sheetViews>
    <sheetView showGridLines="0" zoomScaleNormal="100" workbookViewId="0">
      <selection activeCell="A2" sqref="A2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62" t="s">
        <v>138</v>
      </c>
      <c r="B1" s="58"/>
      <c r="C1" s="58"/>
      <c r="D1" s="58"/>
      <c r="E1" s="58"/>
      <c r="F1" s="58"/>
      <c r="G1" s="59"/>
    </row>
    <row r="2" spans="1:7" x14ac:dyDescent="0.2">
      <c r="A2" s="36"/>
      <c r="B2" s="33"/>
      <c r="C2" s="34"/>
      <c r="D2" s="31" t="s">
        <v>62</v>
      </c>
      <c r="E2" s="34"/>
      <c r="F2" s="35"/>
      <c r="G2" s="60" t="s">
        <v>61</v>
      </c>
    </row>
    <row r="3" spans="1:7" ht="24.9" customHeight="1" x14ac:dyDescent="0.2">
      <c r="A3" s="32" t="s">
        <v>56</v>
      </c>
      <c r="B3" s="3" t="s">
        <v>57</v>
      </c>
      <c r="C3" s="3" t="s">
        <v>122</v>
      </c>
      <c r="D3" s="3" t="s">
        <v>58</v>
      </c>
      <c r="E3" s="3" t="s">
        <v>59</v>
      </c>
      <c r="F3" s="3" t="s">
        <v>60</v>
      </c>
      <c r="G3" s="61"/>
    </row>
    <row r="4" spans="1:7" x14ac:dyDescent="0.2">
      <c r="A4" s="37"/>
      <c r="B4" s="4">
        <v>1</v>
      </c>
      <c r="C4" s="4">
        <v>2</v>
      </c>
      <c r="D4" s="4" t="s">
        <v>123</v>
      </c>
      <c r="E4" s="4">
        <v>4</v>
      </c>
      <c r="F4" s="4">
        <v>5</v>
      </c>
      <c r="G4" s="4" t="s">
        <v>124</v>
      </c>
    </row>
    <row r="5" spans="1:7" s="43" customFormat="1" x14ac:dyDescent="0.2">
      <c r="A5" s="38"/>
      <c r="B5" s="39"/>
      <c r="C5" s="39"/>
      <c r="D5" s="39"/>
      <c r="E5" s="39"/>
      <c r="F5" s="39"/>
      <c r="G5" s="39"/>
    </row>
    <row r="6" spans="1:7" x14ac:dyDescent="0.2">
      <c r="A6" s="7" t="s">
        <v>0</v>
      </c>
      <c r="B6" s="53">
        <v>2113754</v>
      </c>
      <c r="C6" s="18">
        <v>0</v>
      </c>
      <c r="D6" s="18">
        <f>B6+C6</f>
        <v>2113754</v>
      </c>
      <c r="E6" s="54">
        <v>1408724.95</v>
      </c>
      <c r="F6" s="54">
        <v>1410111.77</v>
      </c>
      <c r="G6" s="18">
        <f>D6-E6</f>
        <v>705029.05</v>
      </c>
    </row>
    <row r="7" spans="1:7" x14ac:dyDescent="0.2">
      <c r="A7" s="7"/>
      <c r="B7" s="18"/>
      <c r="C7" s="18"/>
      <c r="D7" s="18"/>
      <c r="E7" s="18"/>
      <c r="F7" s="18"/>
      <c r="G7" s="18"/>
    </row>
    <row r="8" spans="1:7" x14ac:dyDescent="0.2">
      <c r="A8" s="7" t="s">
        <v>1</v>
      </c>
      <c r="B8" s="18">
        <v>0</v>
      </c>
      <c r="C8" s="18">
        <v>0</v>
      </c>
      <c r="D8" s="18">
        <f>B8+C8</f>
        <v>0</v>
      </c>
      <c r="E8" s="18">
        <v>0</v>
      </c>
      <c r="F8" s="18">
        <v>0</v>
      </c>
      <c r="G8" s="18">
        <f>D8-E8</f>
        <v>0</v>
      </c>
    </row>
    <row r="9" spans="1:7" x14ac:dyDescent="0.2">
      <c r="A9" s="7"/>
      <c r="B9" s="18"/>
      <c r="C9" s="18"/>
      <c r="D9" s="18"/>
      <c r="E9" s="18"/>
      <c r="F9" s="18"/>
      <c r="G9" s="18"/>
    </row>
    <row r="10" spans="1:7" x14ac:dyDescent="0.2">
      <c r="A10" s="7" t="s">
        <v>2</v>
      </c>
      <c r="B10" s="18">
        <v>0</v>
      </c>
      <c r="C10" s="18">
        <v>0</v>
      </c>
      <c r="D10" s="18">
        <f>B10+C10</f>
        <v>0</v>
      </c>
      <c r="E10" s="18">
        <v>0</v>
      </c>
      <c r="F10" s="18">
        <v>0</v>
      </c>
      <c r="G10" s="18">
        <f>D10-E10</f>
        <v>0</v>
      </c>
    </row>
    <row r="11" spans="1:7" x14ac:dyDescent="0.2">
      <c r="A11" s="7"/>
      <c r="B11" s="18"/>
      <c r="C11" s="18"/>
      <c r="D11" s="18"/>
      <c r="E11" s="18"/>
      <c r="F11" s="18"/>
      <c r="G11" s="18"/>
    </row>
    <row r="12" spans="1:7" x14ac:dyDescent="0.2">
      <c r="A12" s="7" t="s">
        <v>39</v>
      </c>
      <c r="B12" s="18">
        <v>0</v>
      </c>
      <c r="C12" s="18">
        <v>0</v>
      </c>
      <c r="D12" s="18">
        <f>B12+C12</f>
        <v>0</v>
      </c>
      <c r="E12" s="18">
        <v>0</v>
      </c>
      <c r="F12" s="18">
        <v>0</v>
      </c>
      <c r="G12" s="18">
        <f>D12-E12</f>
        <v>0</v>
      </c>
    </row>
    <row r="13" spans="1:7" x14ac:dyDescent="0.2">
      <c r="A13" s="7"/>
      <c r="B13" s="18"/>
      <c r="C13" s="18"/>
      <c r="D13" s="18"/>
      <c r="E13" s="18"/>
      <c r="F13" s="18"/>
      <c r="G13" s="18"/>
    </row>
    <row r="14" spans="1:7" x14ac:dyDescent="0.2">
      <c r="A14" s="45" t="s">
        <v>36</v>
      </c>
      <c r="B14" s="18">
        <v>0</v>
      </c>
      <c r="C14" s="18">
        <v>0</v>
      </c>
      <c r="D14" s="18">
        <f>B14+C14</f>
        <v>0</v>
      </c>
      <c r="E14" s="18">
        <v>0</v>
      </c>
      <c r="F14" s="18">
        <v>0</v>
      </c>
      <c r="G14" s="18">
        <f>D14-E14</f>
        <v>0</v>
      </c>
    </row>
    <row r="15" spans="1:7" x14ac:dyDescent="0.2">
      <c r="A15" s="44"/>
      <c r="B15" s="19"/>
      <c r="C15" s="19"/>
      <c r="D15" s="19"/>
      <c r="E15" s="19"/>
      <c r="F15" s="19"/>
      <c r="G15" s="19"/>
    </row>
    <row r="16" spans="1:7" x14ac:dyDescent="0.2">
      <c r="A16" s="12" t="s">
        <v>55</v>
      </c>
      <c r="B16" s="17">
        <f t="shared" ref="B16:G16" si="0">SUM(B6+B8+B10+B12+B14)</f>
        <v>2113754</v>
      </c>
      <c r="C16" s="17">
        <f t="shared" si="0"/>
        <v>0</v>
      </c>
      <c r="D16" s="17">
        <f t="shared" si="0"/>
        <v>2113754</v>
      </c>
      <c r="E16" s="17">
        <f t="shared" si="0"/>
        <v>1408724.95</v>
      </c>
      <c r="F16" s="17">
        <f t="shared" si="0"/>
        <v>1410111.77</v>
      </c>
      <c r="G16" s="17">
        <f t="shared" si="0"/>
        <v>705029.05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2"/>
  <sheetViews>
    <sheetView showGridLines="0" topLeftCell="A33" workbookViewId="0">
      <selection activeCell="A67" sqref="A67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45" customHeight="1" x14ac:dyDescent="0.2">
      <c r="A1" s="63" t="s">
        <v>136</v>
      </c>
      <c r="B1" s="64"/>
      <c r="C1" s="64"/>
      <c r="D1" s="64"/>
      <c r="E1" s="64"/>
      <c r="F1" s="64"/>
      <c r="G1" s="65"/>
    </row>
    <row r="2" spans="1:7" ht="12.6" customHeight="1" x14ac:dyDescent="0.2">
      <c r="A2" s="41"/>
      <c r="B2" s="40"/>
      <c r="C2" s="40"/>
      <c r="D2" s="40"/>
      <c r="E2" s="40"/>
      <c r="F2" s="40"/>
      <c r="G2" s="42"/>
    </row>
    <row r="3" spans="1:7" x14ac:dyDescent="0.2">
      <c r="A3" s="36"/>
      <c r="B3" s="33"/>
      <c r="C3" s="34"/>
      <c r="D3" s="31" t="s">
        <v>62</v>
      </c>
      <c r="E3" s="34"/>
      <c r="F3" s="35"/>
      <c r="G3" s="60" t="s">
        <v>61</v>
      </c>
    </row>
    <row r="4" spans="1:7" ht="24.9" customHeight="1" x14ac:dyDescent="0.2">
      <c r="A4" s="32" t="s">
        <v>56</v>
      </c>
      <c r="B4" s="3" t="s">
        <v>57</v>
      </c>
      <c r="C4" s="3" t="s">
        <v>122</v>
      </c>
      <c r="D4" s="3" t="s">
        <v>58</v>
      </c>
      <c r="E4" s="3" t="s">
        <v>59</v>
      </c>
      <c r="F4" s="3" t="s">
        <v>60</v>
      </c>
      <c r="G4" s="61"/>
    </row>
    <row r="5" spans="1:7" x14ac:dyDescent="0.2">
      <c r="A5" s="37"/>
      <c r="B5" s="4">
        <v>1</v>
      </c>
      <c r="C5" s="4">
        <v>2</v>
      </c>
      <c r="D5" s="4" t="s">
        <v>123</v>
      </c>
      <c r="E5" s="4">
        <v>4</v>
      </c>
      <c r="F5" s="4">
        <v>5</v>
      </c>
      <c r="G5" s="4" t="s">
        <v>124</v>
      </c>
    </row>
    <row r="6" spans="1:7" x14ac:dyDescent="0.2">
      <c r="A6" s="25"/>
      <c r="B6" s="8"/>
      <c r="C6" s="8"/>
      <c r="D6" s="8"/>
      <c r="E6" s="8"/>
      <c r="F6" s="8"/>
      <c r="G6" s="8"/>
    </row>
    <row r="7" spans="1:7" x14ac:dyDescent="0.2">
      <c r="A7" s="26" t="s">
        <v>135</v>
      </c>
      <c r="B7" s="6">
        <v>2113754</v>
      </c>
      <c r="C7" s="6">
        <v>0</v>
      </c>
      <c r="D7" s="6">
        <f>B7+C7</f>
        <v>2113754</v>
      </c>
      <c r="E7" s="55">
        <v>1408724.95</v>
      </c>
      <c r="F7" s="55">
        <v>1410111.77</v>
      </c>
      <c r="G7" s="6">
        <f>D7-E7</f>
        <v>705029.05</v>
      </c>
    </row>
    <row r="8" spans="1:7" x14ac:dyDescent="0.2">
      <c r="A8" s="26" t="s">
        <v>50</v>
      </c>
      <c r="B8" s="6">
        <v>0</v>
      </c>
      <c r="C8" s="6">
        <v>0</v>
      </c>
      <c r="D8" s="6">
        <f t="shared" ref="D8:D13" si="0">B8+C8</f>
        <v>0</v>
      </c>
      <c r="E8" s="6">
        <v>0</v>
      </c>
      <c r="F8" s="6">
        <v>0</v>
      </c>
      <c r="G8" s="6">
        <f t="shared" ref="G8:G13" si="1">D8-E8</f>
        <v>0</v>
      </c>
    </row>
    <row r="9" spans="1:7" x14ac:dyDescent="0.2">
      <c r="A9" s="26" t="s">
        <v>51</v>
      </c>
      <c r="B9" s="6">
        <v>0</v>
      </c>
      <c r="C9" s="6">
        <v>0</v>
      </c>
      <c r="D9" s="6">
        <f t="shared" si="0"/>
        <v>0</v>
      </c>
      <c r="E9" s="6">
        <v>0</v>
      </c>
      <c r="F9" s="6">
        <v>0</v>
      </c>
      <c r="G9" s="6">
        <f t="shared" si="1"/>
        <v>0</v>
      </c>
    </row>
    <row r="10" spans="1:7" x14ac:dyDescent="0.2">
      <c r="A10" s="26" t="s">
        <v>52</v>
      </c>
      <c r="B10" s="6">
        <v>0</v>
      </c>
      <c r="C10" s="6">
        <v>0</v>
      </c>
      <c r="D10" s="6">
        <f t="shared" si="0"/>
        <v>0</v>
      </c>
      <c r="E10" s="6">
        <v>0</v>
      </c>
      <c r="F10" s="6">
        <v>0</v>
      </c>
      <c r="G10" s="6">
        <f t="shared" si="1"/>
        <v>0</v>
      </c>
    </row>
    <row r="11" spans="1:7" x14ac:dyDescent="0.2">
      <c r="A11" s="26" t="s">
        <v>127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</row>
    <row r="12" spans="1:7" x14ac:dyDescent="0.2">
      <c r="A12" s="26" t="s">
        <v>53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</row>
    <row r="13" spans="1:7" x14ac:dyDescent="0.2">
      <c r="A13" s="26" t="s">
        <v>54</v>
      </c>
      <c r="B13" s="6">
        <v>0</v>
      </c>
      <c r="C13" s="6">
        <v>0</v>
      </c>
      <c r="D13" s="6">
        <f t="shared" si="0"/>
        <v>0</v>
      </c>
      <c r="E13" s="6">
        <v>0</v>
      </c>
      <c r="F13" s="6">
        <v>0</v>
      </c>
      <c r="G13" s="6">
        <f t="shared" si="1"/>
        <v>0</v>
      </c>
    </row>
    <row r="14" spans="1:7" x14ac:dyDescent="0.2">
      <c r="A14" s="26"/>
      <c r="B14" s="6"/>
      <c r="C14" s="6"/>
      <c r="D14" s="6"/>
      <c r="E14" s="6"/>
      <c r="F14" s="6"/>
      <c r="G14" s="6"/>
    </row>
    <row r="15" spans="1:7" x14ac:dyDescent="0.2">
      <c r="A15" s="13" t="s">
        <v>55</v>
      </c>
      <c r="B15" s="20">
        <f t="shared" ref="B15:G15" si="2">SUM(B7:B14)</f>
        <v>2113754</v>
      </c>
      <c r="C15" s="20">
        <f t="shared" si="2"/>
        <v>0</v>
      </c>
      <c r="D15" s="20">
        <f t="shared" si="2"/>
        <v>2113754</v>
      </c>
      <c r="E15" s="20">
        <f t="shared" si="2"/>
        <v>1408724.95</v>
      </c>
      <c r="F15" s="20">
        <f t="shared" si="2"/>
        <v>1410111.77</v>
      </c>
      <c r="G15" s="20">
        <f t="shared" si="2"/>
        <v>705029.05</v>
      </c>
    </row>
    <row r="17" spans="1:7" x14ac:dyDescent="0.2">
      <c r="A17" s="46"/>
    </row>
    <row r="18" spans="1:7" ht="45" customHeight="1" x14ac:dyDescent="0.2">
      <c r="A18" s="63" t="str">
        <f>+A1</f>
        <v>Casa de la Cultura Fray Nicolás P. Navarrete del Municipio de Santiago Maravatío, Guanajuato.
Estado Analítico del Ejercicio del Presupuesto de Egresos
Clasificación Administrativa
Del 1 de Enero al 30 de Septiembre de 2024</v>
      </c>
      <c r="B18" s="64"/>
      <c r="C18" s="64"/>
      <c r="D18" s="64"/>
      <c r="E18" s="64"/>
      <c r="F18" s="64"/>
      <c r="G18" s="65"/>
    </row>
    <row r="19" spans="1:7" ht="15" customHeight="1" x14ac:dyDescent="0.2">
      <c r="A19" s="41"/>
      <c r="B19" s="40"/>
      <c r="C19" s="40"/>
      <c r="D19" s="40"/>
      <c r="E19" s="40"/>
      <c r="F19" s="40"/>
      <c r="G19" s="42"/>
    </row>
    <row r="20" spans="1:7" x14ac:dyDescent="0.2">
      <c r="A20" s="36"/>
      <c r="B20" s="62" t="s">
        <v>62</v>
      </c>
      <c r="C20" s="58"/>
      <c r="D20" s="58"/>
      <c r="E20" s="58"/>
      <c r="F20" s="59"/>
      <c r="G20" s="60" t="s">
        <v>61</v>
      </c>
    </row>
    <row r="21" spans="1:7" ht="20.399999999999999" x14ac:dyDescent="0.2">
      <c r="A21" s="32" t="s">
        <v>56</v>
      </c>
      <c r="B21" s="3" t="s">
        <v>57</v>
      </c>
      <c r="C21" s="3" t="s">
        <v>122</v>
      </c>
      <c r="D21" s="3" t="s">
        <v>58</v>
      </c>
      <c r="E21" s="3" t="s">
        <v>59</v>
      </c>
      <c r="F21" s="3" t="s">
        <v>60</v>
      </c>
      <c r="G21" s="61"/>
    </row>
    <row r="22" spans="1:7" x14ac:dyDescent="0.2">
      <c r="A22" s="37"/>
      <c r="B22" s="4">
        <v>1</v>
      </c>
      <c r="C22" s="4">
        <v>2</v>
      </c>
      <c r="D22" s="4" t="s">
        <v>123</v>
      </c>
      <c r="E22" s="4">
        <v>4</v>
      </c>
      <c r="F22" s="4">
        <v>5</v>
      </c>
      <c r="G22" s="4" t="s">
        <v>124</v>
      </c>
    </row>
    <row r="23" spans="1:7" x14ac:dyDescent="0.2">
      <c r="A23" s="38"/>
      <c r="B23" s="39"/>
      <c r="C23" s="39"/>
      <c r="D23" s="39"/>
      <c r="E23" s="39"/>
      <c r="F23" s="39"/>
      <c r="G23" s="39"/>
    </row>
    <row r="24" spans="1:7" x14ac:dyDescent="0.2">
      <c r="A24" s="27" t="s">
        <v>8</v>
      </c>
      <c r="B24" s="6">
        <v>0</v>
      </c>
      <c r="C24" s="6">
        <v>0</v>
      </c>
      <c r="D24" s="6">
        <f>B24+C24</f>
        <v>0</v>
      </c>
      <c r="E24" s="6">
        <v>0</v>
      </c>
      <c r="F24" s="6">
        <v>0</v>
      </c>
      <c r="G24" s="6">
        <f>D24-E24</f>
        <v>0</v>
      </c>
    </row>
    <row r="25" spans="1:7" x14ac:dyDescent="0.2">
      <c r="A25" s="27" t="s">
        <v>9</v>
      </c>
      <c r="B25" s="6">
        <v>0</v>
      </c>
      <c r="C25" s="6">
        <v>0</v>
      </c>
      <c r="D25" s="6">
        <f t="shared" ref="D25:D27" si="3">B25+C25</f>
        <v>0</v>
      </c>
      <c r="E25" s="6">
        <v>0</v>
      </c>
      <c r="F25" s="6">
        <v>0</v>
      </c>
      <c r="G25" s="6">
        <f t="shared" ref="G25:G27" si="4">D25-E25</f>
        <v>0</v>
      </c>
    </row>
    <row r="26" spans="1:7" x14ac:dyDescent="0.2">
      <c r="A26" s="27" t="s">
        <v>10</v>
      </c>
      <c r="B26" s="6">
        <v>0</v>
      </c>
      <c r="C26" s="6">
        <v>0</v>
      </c>
      <c r="D26" s="6">
        <f t="shared" si="3"/>
        <v>0</v>
      </c>
      <c r="E26" s="6">
        <v>0</v>
      </c>
      <c r="F26" s="6">
        <v>0</v>
      </c>
      <c r="G26" s="6">
        <f t="shared" si="4"/>
        <v>0</v>
      </c>
    </row>
    <row r="27" spans="1:7" x14ac:dyDescent="0.2">
      <c r="A27" s="27" t="s">
        <v>126</v>
      </c>
      <c r="B27" s="6">
        <v>0</v>
      </c>
      <c r="C27" s="6">
        <v>0</v>
      </c>
      <c r="D27" s="6">
        <f t="shared" si="3"/>
        <v>0</v>
      </c>
      <c r="E27" s="6">
        <v>0</v>
      </c>
      <c r="F27" s="6">
        <v>0</v>
      </c>
      <c r="G27" s="6">
        <f t="shared" si="4"/>
        <v>0</v>
      </c>
    </row>
    <row r="28" spans="1:7" x14ac:dyDescent="0.2">
      <c r="A28" s="27"/>
      <c r="B28" s="6"/>
      <c r="C28" s="6"/>
      <c r="D28" s="6"/>
      <c r="E28" s="6"/>
      <c r="F28" s="6"/>
      <c r="G28" s="6"/>
    </row>
    <row r="29" spans="1:7" x14ac:dyDescent="0.2">
      <c r="A29" s="13" t="s">
        <v>55</v>
      </c>
      <c r="B29" s="20">
        <f t="shared" ref="B29:G29" si="5">SUM(B24:B27)</f>
        <v>0</v>
      </c>
      <c r="C29" s="20">
        <f t="shared" si="5"/>
        <v>0</v>
      </c>
      <c r="D29" s="20">
        <f t="shared" si="5"/>
        <v>0</v>
      </c>
      <c r="E29" s="20">
        <f t="shared" si="5"/>
        <v>0</v>
      </c>
      <c r="F29" s="20">
        <f t="shared" si="5"/>
        <v>0</v>
      </c>
      <c r="G29" s="20">
        <f t="shared" si="5"/>
        <v>0</v>
      </c>
    </row>
    <row r="31" spans="1:7" x14ac:dyDescent="0.2">
      <c r="A31" s="46"/>
    </row>
    <row r="32" spans="1:7" ht="45" customHeight="1" x14ac:dyDescent="0.2">
      <c r="A32" s="62" t="str">
        <f>+A18</f>
        <v>Casa de la Cultura Fray Nicolás P. Navarrete del Municipio de Santiago Maravatío, Guanajuato.
Estado Analítico del Ejercicio del Presupuesto de Egresos
Clasificación Administrativa
Del 1 de Enero al 30 de Septiembre de 2024</v>
      </c>
      <c r="B32" s="58"/>
      <c r="C32" s="58"/>
      <c r="D32" s="58"/>
      <c r="E32" s="58"/>
      <c r="F32" s="58"/>
      <c r="G32" s="59"/>
    </row>
    <row r="33" spans="1:7" x14ac:dyDescent="0.2">
      <c r="A33" s="36"/>
      <c r="B33" s="62" t="s">
        <v>62</v>
      </c>
      <c r="C33" s="58"/>
      <c r="D33" s="58"/>
      <c r="E33" s="58"/>
      <c r="F33" s="59"/>
      <c r="G33" s="60" t="s">
        <v>61</v>
      </c>
    </row>
    <row r="34" spans="1:7" ht="20.399999999999999" x14ac:dyDescent="0.2">
      <c r="A34" s="32" t="s">
        <v>56</v>
      </c>
      <c r="B34" s="3" t="s">
        <v>57</v>
      </c>
      <c r="C34" s="3" t="s">
        <v>122</v>
      </c>
      <c r="D34" s="3" t="s">
        <v>58</v>
      </c>
      <c r="E34" s="3" t="s">
        <v>59</v>
      </c>
      <c r="F34" s="3" t="s">
        <v>60</v>
      </c>
      <c r="G34" s="61"/>
    </row>
    <row r="35" spans="1:7" x14ac:dyDescent="0.2">
      <c r="A35" s="37"/>
      <c r="B35" s="4">
        <v>1</v>
      </c>
      <c r="C35" s="4">
        <v>2</v>
      </c>
      <c r="D35" s="4" t="s">
        <v>123</v>
      </c>
      <c r="E35" s="4">
        <v>4</v>
      </c>
      <c r="F35" s="4">
        <v>5</v>
      </c>
      <c r="G35" s="4" t="s">
        <v>124</v>
      </c>
    </row>
    <row r="36" spans="1:7" x14ac:dyDescent="0.2">
      <c r="A36" s="38"/>
      <c r="B36" s="39"/>
      <c r="C36" s="39"/>
      <c r="D36" s="39"/>
      <c r="E36" s="39"/>
      <c r="F36" s="39"/>
      <c r="G36" s="39"/>
    </row>
    <row r="37" spans="1:7" x14ac:dyDescent="0.2">
      <c r="A37" s="28" t="s">
        <v>12</v>
      </c>
      <c r="B37" s="6">
        <v>2113754</v>
      </c>
      <c r="C37" s="6">
        <v>0</v>
      </c>
      <c r="D37" s="6">
        <f t="shared" ref="D37:D48" si="6">B37+C37</f>
        <v>2113754</v>
      </c>
      <c r="E37" s="56">
        <v>1408724.95</v>
      </c>
      <c r="F37" s="56">
        <v>1410111.77</v>
      </c>
      <c r="G37" s="6">
        <f t="shared" ref="G37:G48" si="7">D37-E37</f>
        <v>705029.05</v>
      </c>
    </row>
    <row r="38" spans="1:7" x14ac:dyDescent="0.2">
      <c r="A38" s="28"/>
      <c r="B38" s="6"/>
      <c r="C38" s="6"/>
      <c r="D38" s="6"/>
      <c r="E38" s="6"/>
      <c r="F38" s="6"/>
      <c r="G38" s="6"/>
    </row>
    <row r="39" spans="1:7" x14ac:dyDescent="0.2">
      <c r="A39" s="28" t="s">
        <v>11</v>
      </c>
      <c r="B39" s="6">
        <v>0</v>
      </c>
      <c r="C39" s="6">
        <v>0</v>
      </c>
      <c r="D39" s="6">
        <f t="shared" si="6"/>
        <v>0</v>
      </c>
      <c r="E39" s="6">
        <v>0</v>
      </c>
      <c r="F39" s="6">
        <v>0</v>
      </c>
      <c r="G39" s="6">
        <f t="shared" si="7"/>
        <v>0</v>
      </c>
    </row>
    <row r="40" spans="1:7" x14ac:dyDescent="0.2">
      <c r="A40" s="28"/>
      <c r="B40" s="6"/>
      <c r="C40" s="6"/>
      <c r="D40" s="6"/>
      <c r="E40" s="6"/>
      <c r="F40" s="6"/>
      <c r="G40" s="6"/>
    </row>
    <row r="41" spans="1:7" ht="20.399999999999999" x14ac:dyDescent="0.2">
      <c r="A41" s="28" t="s">
        <v>13</v>
      </c>
      <c r="B41" s="6">
        <v>0</v>
      </c>
      <c r="C41" s="6">
        <v>0</v>
      </c>
      <c r="D41" s="6">
        <f t="shared" si="6"/>
        <v>0</v>
      </c>
      <c r="E41" s="6">
        <v>0</v>
      </c>
      <c r="F41" s="6">
        <v>0</v>
      </c>
      <c r="G41" s="6">
        <f t="shared" si="7"/>
        <v>0</v>
      </c>
    </row>
    <row r="42" spans="1:7" x14ac:dyDescent="0.2">
      <c r="A42" s="28"/>
      <c r="B42" s="6"/>
      <c r="C42" s="6"/>
      <c r="D42" s="6"/>
      <c r="E42" s="6"/>
      <c r="F42" s="6"/>
      <c r="G42" s="6"/>
    </row>
    <row r="43" spans="1:7" x14ac:dyDescent="0.2">
      <c r="A43" s="28" t="s">
        <v>25</v>
      </c>
      <c r="B43" s="6">
        <v>0</v>
      </c>
      <c r="C43" s="6">
        <v>0</v>
      </c>
      <c r="D43" s="6">
        <f t="shared" si="6"/>
        <v>0</v>
      </c>
      <c r="E43" s="6">
        <v>0</v>
      </c>
      <c r="F43" s="6">
        <v>0</v>
      </c>
      <c r="G43" s="6">
        <f t="shared" si="7"/>
        <v>0</v>
      </c>
    </row>
    <row r="44" spans="1:7" x14ac:dyDescent="0.2">
      <c r="A44" s="28"/>
      <c r="B44" s="6"/>
      <c r="C44" s="6"/>
      <c r="D44" s="6"/>
      <c r="E44" s="6"/>
      <c r="F44" s="6"/>
      <c r="G44" s="6"/>
    </row>
    <row r="45" spans="1:7" ht="20.399999999999999" x14ac:dyDescent="0.2">
      <c r="A45" s="28" t="s">
        <v>26</v>
      </c>
      <c r="B45" s="6">
        <v>0</v>
      </c>
      <c r="C45" s="6">
        <v>0</v>
      </c>
      <c r="D45" s="6">
        <f t="shared" si="6"/>
        <v>0</v>
      </c>
      <c r="E45" s="6">
        <v>0</v>
      </c>
      <c r="F45" s="6">
        <v>0</v>
      </c>
      <c r="G45" s="6">
        <f t="shared" si="7"/>
        <v>0</v>
      </c>
    </row>
    <row r="46" spans="1:7" x14ac:dyDescent="0.2">
      <c r="A46" s="28"/>
      <c r="B46" s="6"/>
      <c r="C46" s="6"/>
      <c r="D46" s="6"/>
      <c r="E46" s="6"/>
      <c r="F46" s="6"/>
      <c r="G46" s="6"/>
    </row>
    <row r="47" spans="1:7" x14ac:dyDescent="0.2">
      <c r="A47" s="28" t="s">
        <v>134</v>
      </c>
      <c r="B47" s="6">
        <v>0</v>
      </c>
      <c r="C47" s="6">
        <v>0</v>
      </c>
      <c r="D47" s="6">
        <f t="shared" si="6"/>
        <v>0</v>
      </c>
      <c r="E47" s="6">
        <v>0</v>
      </c>
      <c r="F47" s="6">
        <v>0</v>
      </c>
      <c r="G47" s="6">
        <f t="shared" si="7"/>
        <v>0</v>
      </c>
    </row>
    <row r="48" spans="1:7" x14ac:dyDescent="0.2">
      <c r="A48" s="28" t="s">
        <v>14</v>
      </c>
      <c r="B48" s="6">
        <v>0</v>
      </c>
      <c r="C48" s="6">
        <v>0</v>
      </c>
      <c r="D48" s="6">
        <f t="shared" si="6"/>
        <v>0</v>
      </c>
      <c r="E48" s="6">
        <v>0</v>
      </c>
      <c r="F48" s="6">
        <v>0</v>
      </c>
      <c r="G48" s="6">
        <f t="shared" si="7"/>
        <v>0</v>
      </c>
    </row>
    <row r="49" spans="1:7" x14ac:dyDescent="0.2">
      <c r="A49" s="28"/>
      <c r="B49" s="6"/>
      <c r="C49" s="6"/>
      <c r="D49" s="6"/>
      <c r="E49" s="6"/>
      <c r="F49" s="6"/>
      <c r="G49" s="6"/>
    </row>
    <row r="50" spans="1:7" x14ac:dyDescent="0.2">
      <c r="A50" s="13" t="s">
        <v>55</v>
      </c>
      <c r="B50" s="20">
        <f t="shared" ref="B50:G50" si="8">SUM(B37:B48)</f>
        <v>2113754</v>
      </c>
      <c r="C50" s="20">
        <f t="shared" si="8"/>
        <v>0</v>
      </c>
      <c r="D50" s="20">
        <f t="shared" si="8"/>
        <v>2113754</v>
      </c>
      <c r="E50" s="20">
        <f t="shared" si="8"/>
        <v>1408724.95</v>
      </c>
      <c r="F50" s="20">
        <f t="shared" si="8"/>
        <v>1410111.77</v>
      </c>
      <c r="G50" s="20">
        <f t="shared" si="8"/>
        <v>705029.05</v>
      </c>
    </row>
    <row r="52" spans="1:7" x14ac:dyDescent="0.2">
      <c r="A52" s="1" t="s">
        <v>125</v>
      </c>
    </row>
  </sheetData>
  <sheetProtection formatCells="0" formatColumns="0" formatRows="0" insertRows="0" deleteRows="0" autoFilter="0"/>
  <mergeCells count="8">
    <mergeCell ref="G3:G4"/>
    <mergeCell ref="A1:G1"/>
    <mergeCell ref="A18:G18"/>
    <mergeCell ref="B33:F33"/>
    <mergeCell ref="G33:G34"/>
    <mergeCell ref="B20:F20"/>
    <mergeCell ref="G20:G21"/>
    <mergeCell ref="A32:G3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5"/>
  <sheetViews>
    <sheetView showGridLines="0" topLeftCell="A13" workbookViewId="0">
      <selection activeCell="A17" sqref="A17"/>
    </sheetView>
  </sheetViews>
  <sheetFormatPr baseColWidth="10" defaultColWidth="12" defaultRowHeight="10.199999999999999" x14ac:dyDescent="0.2"/>
  <cols>
    <col min="1" max="1" width="79" style="2" customWidth="1"/>
    <col min="2" max="7" width="18.28515625" style="2" customWidth="1"/>
    <col min="8" max="16384" width="12" style="2"/>
  </cols>
  <sheetData>
    <row r="1" spans="1:7" ht="50.1" customHeight="1" x14ac:dyDescent="0.2">
      <c r="A1" s="62" t="s">
        <v>139</v>
      </c>
      <c r="B1" s="58"/>
      <c r="C1" s="58"/>
      <c r="D1" s="58"/>
      <c r="E1" s="58"/>
      <c r="F1" s="58"/>
      <c r="G1" s="59"/>
    </row>
    <row r="2" spans="1:7" x14ac:dyDescent="0.2">
      <c r="A2" s="36"/>
      <c r="B2" s="62" t="s">
        <v>62</v>
      </c>
      <c r="C2" s="58"/>
      <c r="D2" s="58"/>
      <c r="E2" s="58"/>
      <c r="F2" s="59"/>
      <c r="G2" s="60" t="s">
        <v>61</v>
      </c>
    </row>
    <row r="3" spans="1:7" ht="24.9" customHeight="1" x14ac:dyDescent="0.2">
      <c r="A3" s="32" t="s">
        <v>56</v>
      </c>
      <c r="B3" s="3" t="s">
        <v>57</v>
      </c>
      <c r="C3" s="3" t="s">
        <v>122</v>
      </c>
      <c r="D3" s="3" t="s">
        <v>58</v>
      </c>
      <c r="E3" s="3" t="s">
        <v>59</v>
      </c>
      <c r="F3" s="3" t="s">
        <v>60</v>
      </c>
      <c r="G3" s="61"/>
    </row>
    <row r="4" spans="1:7" x14ac:dyDescent="0.2">
      <c r="A4" s="37"/>
      <c r="B4" s="4">
        <v>1</v>
      </c>
      <c r="C4" s="4">
        <v>2</v>
      </c>
      <c r="D4" s="4" t="s">
        <v>123</v>
      </c>
      <c r="E4" s="4">
        <v>4</v>
      </c>
      <c r="F4" s="4">
        <v>5</v>
      </c>
      <c r="G4" s="4" t="s">
        <v>124</v>
      </c>
    </row>
    <row r="5" spans="1:7" x14ac:dyDescent="0.2">
      <c r="A5" s="38"/>
      <c r="B5" s="39"/>
      <c r="C5" s="39"/>
      <c r="D5" s="39"/>
      <c r="E5" s="39"/>
      <c r="F5" s="39"/>
      <c r="G5" s="39"/>
    </row>
    <row r="6" spans="1:7" x14ac:dyDescent="0.2">
      <c r="A6" s="10" t="s">
        <v>15</v>
      </c>
      <c r="B6" s="15">
        <f t="shared" ref="B6:G6" si="0">SUM(B7:B14)</f>
        <v>0</v>
      </c>
      <c r="C6" s="15">
        <f t="shared" si="0"/>
        <v>0</v>
      </c>
      <c r="D6" s="15">
        <f t="shared" si="0"/>
        <v>0</v>
      </c>
      <c r="E6" s="15">
        <f t="shared" si="0"/>
        <v>0</v>
      </c>
      <c r="F6" s="15">
        <f t="shared" si="0"/>
        <v>0</v>
      </c>
      <c r="G6" s="15">
        <f t="shared" si="0"/>
        <v>0</v>
      </c>
    </row>
    <row r="7" spans="1:7" x14ac:dyDescent="0.2">
      <c r="A7" s="29" t="s">
        <v>40</v>
      </c>
      <c r="B7" s="6">
        <v>0</v>
      </c>
      <c r="C7" s="6">
        <v>0</v>
      </c>
      <c r="D7" s="6">
        <f>B7+C7</f>
        <v>0</v>
      </c>
      <c r="E7" s="6">
        <v>0</v>
      </c>
      <c r="F7" s="6">
        <v>0</v>
      </c>
      <c r="G7" s="6">
        <f>D7-E7</f>
        <v>0</v>
      </c>
    </row>
    <row r="8" spans="1:7" x14ac:dyDescent="0.2">
      <c r="A8" s="29" t="s">
        <v>16</v>
      </c>
      <c r="B8" s="6">
        <v>0</v>
      </c>
      <c r="C8" s="6">
        <v>0</v>
      </c>
      <c r="D8" s="6">
        <f t="shared" ref="D8:D14" si="1">B8+C8</f>
        <v>0</v>
      </c>
      <c r="E8" s="6">
        <v>0</v>
      </c>
      <c r="F8" s="6">
        <v>0</v>
      </c>
      <c r="G8" s="6">
        <f t="shared" ref="G8:G14" si="2">D8-E8</f>
        <v>0</v>
      </c>
    </row>
    <row r="9" spans="1:7" x14ac:dyDescent="0.2">
      <c r="A9" s="29" t="s">
        <v>128</v>
      </c>
      <c r="B9" s="6">
        <v>0</v>
      </c>
      <c r="C9" s="6">
        <v>0</v>
      </c>
      <c r="D9" s="6">
        <f t="shared" si="1"/>
        <v>0</v>
      </c>
      <c r="E9" s="6">
        <v>0</v>
      </c>
      <c r="F9" s="6">
        <v>0</v>
      </c>
      <c r="G9" s="6">
        <f t="shared" si="2"/>
        <v>0</v>
      </c>
    </row>
    <row r="10" spans="1:7" x14ac:dyDescent="0.2">
      <c r="A10" s="29" t="s">
        <v>3</v>
      </c>
      <c r="B10" s="6">
        <v>0</v>
      </c>
      <c r="C10" s="6">
        <v>0</v>
      </c>
      <c r="D10" s="6">
        <f t="shared" si="1"/>
        <v>0</v>
      </c>
      <c r="E10" s="6">
        <v>0</v>
      </c>
      <c r="F10" s="6">
        <v>0</v>
      </c>
      <c r="G10" s="6">
        <f t="shared" si="2"/>
        <v>0</v>
      </c>
    </row>
    <row r="11" spans="1:7" x14ac:dyDescent="0.2">
      <c r="A11" s="29" t="s">
        <v>22</v>
      </c>
      <c r="B11" s="6">
        <v>0</v>
      </c>
      <c r="C11" s="6">
        <v>0</v>
      </c>
      <c r="D11" s="6">
        <f t="shared" si="1"/>
        <v>0</v>
      </c>
      <c r="E11" s="6">
        <v>0</v>
      </c>
      <c r="F11" s="6">
        <v>0</v>
      </c>
      <c r="G11" s="6">
        <f t="shared" si="2"/>
        <v>0</v>
      </c>
    </row>
    <row r="12" spans="1:7" x14ac:dyDescent="0.2">
      <c r="A12" s="29" t="s">
        <v>17</v>
      </c>
      <c r="B12" s="6">
        <v>0</v>
      </c>
      <c r="C12" s="6">
        <v>0</v>
      </c>
      <c r="D12" s="6">
        <f t="shared" si="1"/>
        <v>0</v>
      </c>
      <c r="E12" s="6">
        <v>0</v>
      </c>
      <c r="F12" s="6">
        <v>0</v>
      </c>
      <c r="G12" s="6">
        <f t="shared" si="2"/>
        <v>0</v>
      </c>
    </row>
    <row r="13" spans="1:7" x14ac:dyDescent="0.2">
      <c r="A13" s="29" t="s">
        <v>41</v>
      </c>
      <c r="B13" s="6">
        <v>0</v>
      </c>
      <c r="C13" s="6">
        <v>0</v>
      </c>
      <c r="D13" s="6">
        <f t="shared" si="1"/>
        <v>0</v>
      </c>
      <c r="E13" s="6">
        <v>0</v>
      </c>
      <c r="F13" s="6">
        <v>0</v>
      </c>
      <c r="G13" s="6">
        <f t="shared" si="2"/>
        <v>0</v>
      </c>
    </row>
    <row r="14" spans="1:7" x14ac:dyDescent="0.2">
      <c r="A14" s="29" t="s">
        <v>18</v>
      </c>
      <c r="B14" s="6">
        <v>0</v>
      </c>
      <c r="C14" s="6">
        <v>0</v>
      </c>
      <c r="D14" s="6">
        <f t="shared" si="1"/>
        <v>0</v>
      </c>
      <c r="E14" s="6">
        <v>0</v>
      </c>
      <c r="F14" s="6">
        <v>0</v>
      </c>
      <c r="G14" s="6">
        <f t="shared" si="2"/>
        <v>0</v>
      </c>
    </row>
    <row r="15" spans="1:7" x14ac:dyDescent="0.2">
      <c r="A15" s="29"/>
      <c r="B15" s="6"/>
      <c r="C15" s="6"/>
      <c r="D15" s="6"/>
      <c r="E15" s="6"/>
      <c r="F15" s="6"/>
      <c r="G15" s="6"/>
    </row>
    <row r="16" spans="1:7" x14ac:dyDescent="0.2">
      <c r="A16" s="10" t="s">
        <v>19</v>
      </c>
      <c r="B16" s="15">
        <f t="shared" ref="B16:G16" si="3">SUM(B17:B23)</f>
        <v>2113754</v>
      </c>
      <c r="C16" s="15">
        <f t="shared" si="3"/>
        <v>0</v>
      </c>
      <c r="D16" s="15">
        <f t="shared" si="3"/>
        <v>2113754</v>
      </c>
      <c r="E16" s="15">
        <f t="shared" si="3"/>
        <v>1408724.95</v>
      </c>
      <c r="F16" s="15">
        <f t="shared" si="3"/>
        <v>1410111.77</v>
      </c>
      <c r="G16" s="15">
        <f t="shared" si="3"/>
        <v>705029.05</v>
      </c>
    </row>
    <row r="17" spans="1:7" x14ac:dyDescent="0.2">
      <c r="A17" s="29" t="s">
        <v>42</v>
      </c>
      <c r="B17" s="6">
        <v>0</v>
      </c>
      <c r="C17" s="6">
        <v>0</v>
      </c>
      <c r="D17" s="6">
        <f>B17+C17</f>
        <v>0</v>
      </c>
      <c r="E17" s="6">
        <v>0</v>
      </c>
      <c r="F17" s="6">
        <v>0</v>
      </c>
      <c r="G17" s="6">
        <f t="shared" ref="G17:G23" si="4">D17-E17</f>
        <v>0</v>
      </c>
    </row>
    <row r="18" spans="1:7" x14ac:dyDescent="0.2">
      <c r="A18" s="29" t="s">
        <v>27</v>
      </c>
      <c r="B18" s="6">
        <v>0</v>
      </c>
      <c r="C18" s="6">
        <v>0</v>
      </c>
      <c r="D18" s="6">
        <f t="shared" ref="D18:D23" si="5">B18+C18</f>
        <v>0</v>
      </c>
      <c r="E18" s="6">
        <v>0</v>
      </c>
      <c r="F18" s="6">
        <v>0</v>
      </c>
      <c r="G18" s="6">
        <f t="shared" si="4"/>
        <v>0</v>
      </c>
    </row>
    <row r="19" spans="1:7" x14ac:dyDescent="0.2">
      <c r="A19" s="29" t="s">
        <v>20</v>
      </c>
      <c r="B19" s="6">
        <v>0</v>
      </c>
      <c r="C19" s="6">
        <v>0</v>
      </c>
      <c r="D19" s="6">
        <f t="shared" si="5"/>
        <v>0</v>
      </c>
      <c r="E19" s="6">
        <v>0</v>
      </c>
      <c r="F19" s="6">
        <v>0</v>
      </c>
      <c r="G19" s="6">
        <f t="shared" si="4"/>
        <v>0</v>
      </c>
    </row>
    <row r="20" spans="1:7" x14ac:dyDescent="0.2">
      <c r="A20" s="29" t="s">
        <v>43</v>
      </c>
      <c r="B20" s="6">
        <v>2113754</v>
      </c>
      <c r="C20" s="6">
        <v>0</v>
      </c>
      <c r="D20" s="6">
        <f t="shared" si="5"/>
        <v>2113754</v>
      </c>
      <c r="E20" s="57">
        <v>1408724.95</v>
      </c>
      <c r="F20" s="57">
        <v>1410111.77</v>
      </c>
      <c r="G20" s="6">
        <f t="shared" si="4"/>
        <v>705029.05</v>
      </c>
    </row>
    <row r="21" spans="1:7" x14ac:dyDescent="0.2">
      <c r="A21" s="29" t="s">
        <v>44</v>
      </c>
      <c r="B21" s="6">
        <v>0</v>
      </c>
      <c r="C21" s="6">
        <v>0</v>
      </c>
      <c r="D21" s="6">
        <f t="shared" si="5"/>
        <v>0</v>
      </c>
      <c r="E21" s="6">
        <v>0</v>
      </c>
      <c r="F21" s="6">
        <v>0</v>
      </c>
      <c r="G21" s="6">
        <f t="shared" si="4"/>
        <v>0</v>
      </c>
    </row>
    <row r="22" spans="1:7" x14ac:dyDescent="0.2">
      <c r="A22" s="29" t="s">
        <v>45</v>
      </c>
      <c r="B22" s="6">
        <v>0</v>
      </c>
      <c r="C22" s="6">
        <v>0</v>
      </c>
      <c r="D22" s="6">
        <f t="shared" si="5"/>
        <v>0</v>
      </c>
      <c r="E22" s="6">
        <v>0</v>
      </c>
      <c r="F22" s="6">
        <v>0</v>
      </c>
      <c r="G22" s="6">
        <f t="shared" si="4"/>
        <v>0</v>
      </c>
    </row>
    <row r="23" spans="1:7" x14ac:dyDescent="0.2">
      <c r="A23" s="29" t="s">
        <v>4</v>
      </c>
      <c r="B23" s="6">
        <v>0</v>
      </c>
      <c r="C23" s="6">
        <v>0</v>
      </c>
      <c r="D23" s="6">
        <f t="shared" si="5"/>
        <v>0</v>
      </c>
      <c r="E23" s="6">
        <v>0</v>
      </c>
      <c r="F23" s="6">
        <v>0</v>
      </c>
      <c r="G23" s="6">
        <f t="shared" si="4"/>
        <v>0</v>
      </c>
    </row>
    <row r="24" spans="1:7" x14ac:dyDescent="0.2">
      <c r="A24" s="29"/>
      <c r="B24" s="6"/>
      <c r="C24" s="6"/>
      <c r="D24" s="6"/>
      <c r="E24" s="6"/>
      <c r="F24" s="6"/>
      <c r="G24" s="6"/>
    </row>
    <row r="25" spans="1:7" x14ac:dyDescent="0.2">
      <c r="A25" s="10" t="s">
        <v>46</v>
      </c>
      <c r="B25" s="15">
        <f t="shared" ref="B25:G25" si="6">SUM(B26:B34)</f>
        <v>0</v>
      </c>
      <c r="C25" s="15">
        <f t="shared" si="6"/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</row>
    <row r="26" spans="1:7" x14ac:dyDescent="0.2">
      <c r="A26" s="29" t="s">
        <v>28</v>
      </c>
      <c r="B26" s="6">
        <v>0</v>
      </c>
      <c r="C26" s="6">
        <v>0</v>
      </c>
      <c r="D26" s="6">
        <f>B26+C26</f>
        <v>0</v>
      </c>
      <c r="E26" s="6">
        <v>0</v>
      </c>
      <c r="F26" s="6">
        <v>0</v>
      </c>
      <c r="G26" s="6">
        <f t="shared" ref="G26:G34" si="7">D26-E26</f>
        <v>0</v>
      </c>
    </row>
    <row r="27" spans="1:7" x14ac:dyDescent="0.2">
      <c r="A27" s="29" t="s">
        <v>23</v>
      </c>
      <c r="B27" s="6">
        <v>0</v>
      </c>
      <c r="C27" s="6">
        <v>0</v>
      </c>
      <c r="D27" s="6">
        <f t="shared" ref="D27:D34" si="8">B27+C27</f>
        <v>0</v>
      </c>
      <c r="E27" s="6">
        <v>0</v>
      </c>
      <c r="F27" s="6">
        <v>0</v>
      </c>
      <c r="G27" s="6">
        <f t="shared" si="7"/>
        <v>0</v>
      </c>
    </row>
    <row r="28" spans="1:7" x14ac:dyDescent="0.2">
      <c r="A28" s="29" t="s">
        <v>29</v>
      </c>
      <c r="B28" s="6">
        <v>0</v>
      </c>
      <c r="C28" s="6">
        <v>0</v>
      </c>
      <c r="D28" s="6">
        <f t="shared" si="8"/>
        <v>0</v>
      </c>
      <c r="E28" s="6">
        <v>0</v>
      </c>
      <c r="F28" s="6">
        <v>0</v>
      </c>
      <c r="G28" s="6">
        <f t="shared" si="7"/>
        <v>0</v>
      </c>
    </row>
    <row r="29" spans="1:7" x14ac:dyDescent="0.2">
      <c r="A29" s="29" t="s">
        <v>47</v>
      </c>
      <c r="B29" s="6">
        <v>0</v>
      </c>
      <c r="C29" s="6">
        <v>0</v>
      </c>
      <c r="D29" s="6">
        <f t="shared" si="8"/>
        <v>0</v>
      </c>
      <c r="E29" s="6">
        <v>0</v>
      </c>
      <c r="F29" s="6">
        <v>0</v>
      </c>
      <c r="G29" s="6">
        <f t="shared" si="7"/>
        <v>0</v>
      </c>
    </row>
    <row r="30" spans="1:7" x14ac:dyDescent="0.2">
      <c r="A30" s="29" t="s">
        <v>21</v>
      </c>
      <c r="B30" s="6">
        <v>0</v>
      </c>
      <c r="C30" s="6">
        <v>0</v>
      </c>
      <c r="D30" s="6">
        <f t="shared" si="8"/>
        <v>0</v>
      </c>
      <c r="E30" s="6">
        <v>0</v>
      </c>
      <c r="F30" s="6">
        <v>0</v>
      </c>
      <c r="G30" s="6">
        <f t="shared" si="7"/>
        <v>0</v>
      </c>
    </row>
    <row r="31" spans="1:7" x14ac:dyDescent="0.2">
      <c r="A31" s="29" t="s">
        <v>5</v>
      </c>
      <c r="B31" s="6">
        <v>0</v>
      </c>
      <c r="C31" s="6">
        <v>0</v>
      </c>
      <c r="D31" s="6">
        <f t="shared" si="8"/>
        <v>0</v>
      </c>
      <c r="E31" s="6">
        <v>0</v>
      </c>
      <c r="F31" s="6">
        <v>0</v>
      </c>
      <c r="G31" s="6">
        <f t="shared" si="7"/>
        <v>0</v>
      </c>
    </row>
    <row r="32" spans="1:7" x14ac:dyDescent="0.2">
      <c r="A32" s="29" t="s">
        <v>6</v>
      </c>
      <c r="B32" s="6">
        <v>0</v>
      </c>
      <c r="C32" s="6">
        <v>0</v>
      </c>
      <c r="D32" s="6">
        <f t="shared" si="8"/>
        <v>0</v>
      </c>
      <c r="E32" s="6">
        <v>0</v>
      </c>
      <c r="F32" s="6">
        <v>0</v>
      </c>
      <c r="G32" s="6">
        <f t="shared" si="7"/>
        <v>0</v>
      </c>
    </row>
    <row r="33" spans="1:7" x14ac:dyDescent="0.2">
      <c r="A33" s="29" t="s">
        <v>48</v>
      </c>
      <c r="B33" s="6">
        <v>0</v>
      </c>
      <c r="C33" s="6">
        <v>0</v>
      </c>
      <c r="D33" s="6">
        <f t="shared" si="8"/>
        <v>0</v>
      </c>
      <c r="E33" s="6">
        <v>0</v>
      </c>
      <c r="F33" s="6">
        <v>0</v>
      </c>
      <c r="G33" s="6">
        <f t="shared" si="7"/>
        <v>0</v>
      </c>
    </row>
    <row r="34" spans="1:7" x14ac:dyDescent="0.2">
      <c r="A34" s="29" t="s">
        <v>30</v>
      </c>
      <c r="B34" s="6">
        <v>0</v>
      </c>
      <c r="C34" s="6">
        <v>0</v>
      </c>
      <c r="D34" s="6">
        <f t="shared" si="8"/>
        <v>0</v>
      </c>
      <c r="E34" s="6">
        <v>0</v>
      </c>
      <c r="F34" s="6">
        <v>0</v>
      </c>
      <c r="G34" s="6">
        <f t="shared" si="7"/>
        <v>0</v>
      </c>
    </row>
    <row r="35" spans="1:7" x14ac:dyDescent="0.2">
      <c r="A35" s="29"/>
      <c r="B35" s="6"/>
      <c r="C35" s="6"/>
      <c r="D35" s="6"/>
      <c r="E35" s="6"/>
      <c r="F35" s="6"/>
      <c r="G35" s="6"/>
    </row>
    <row r="36" spans="1:7" x14ac:dyDescent="0.2">
      <c r="A36" s="10" t="s">
        <v>31</v>
      </c>
      <c r="B36" s="15">
        <f t="shared" ref="B36:G36" si="9">SUM(B37:B40)</f>
        <v>0</v>
      </c>
      <c r="C36" s="15">
        <f t="shared" si="9"/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</row>
    <row r="37" spans="1:7" x14ac:dyDescent="0.2">
      <c r="A37" s="29" t="s">
        <v>49</v>
      </c>
      <c r="B37" s="6">
        <v>0</v>
      </c>
      <c r="C37" s="6">
        <v>0</v>
      </c>
      <c r="D37" s="6">
        <f>B37+C37</f>
        <v>0</v>
      </c>
      <c r="E37" s="6">
        <v>0</v>
      </c>
      <c r="F37" s="6">
        <v>0</v>
      </c>
      <c r="G37" s="6">
        <f t="shared" ref="G37:G40" si="10">D37-E37</f>
        <v>0</v>
      </c>
    </row>
    <row r="38" spans="1:7" ht="11.25" customHeight="1" x14ac:dyDescent="0.2">
      <c r="A38" s="29" t="s">
        <v>24</v>
      </c>
      <c r="B38" s="6">
        <v>0</v>
      </c>
      <c r="C38" s="6">
        <v>0</v>
      </c>
      <c r="D38" s="6">
        <f t="shared" ref="D38:D40" si="11">B38+C38</f>
        <v>0</v>
      </c>
      <c r="E38" s="6">
        <v>0</v>
      </c>
      <c r="F38" s="6">
        <v>0</v>
      </c>
      <c r="G38" s="6">
        <f t="shared" si="10"/>
        <v>0</v>
      </c>
    </row>
    <row r="39" spans="1:7" x14ac:dyDescent="0.2">
      <c r="A39" s="29" t="s">
        <v>32</v>
      </c>
      <c r="B39" s="6">
        <v>0</v>
      </c>
      <c r="C39" s="6">
        <v>0</v>
      </c>
      <c r="D39" s="6">
        <f t="shared" si="11"/>
        <v>0</v>
      </c>
      <c r="E39" s="6">
        <v>0</v>
      </c>
      <c r="F39" s="6">
        <v>0</v>
      </c>
      <c r="G39" s="6">
        <f t="shared" si="10"/>
        <v>0</v>
      </c>
    </row>
    <row r="40" spans="1:7" x14ac:dyDescent="0.2">
      <c r="A40" s="29" t="s">
        <v>7</v>
      </c>
      <c r="B40" s="6">
        <v>0</v>
      </c>
      <c r="C40" s="6">
        <v>0</v>
      </c>
      <c r="D40" s="6">
        <f t="shared" si="11"/>
        <v>0</v>
      </c>
      <c r="E40" s="6">
        <v>0</v>
      </c>
      <c r="F40" s="6">
        <v>0</v>
      </c>
      <c r="G40" s="6">
        <f t="shared" si="10"/>
        <v>0</v>
      </c>
    </row>
    <row r="41" spans="1:7" x14ac:dyDescent="0.2">
      <c r="A41" s="29"/>
      <c r="B41" s="6"/>
      <c r="C41" s="6"/>
      <c r="D41" s="6"/>
      <c r="E41" s="6"/>
      <c r="F41" s="6"/>
      <c r="G41" s="6"/>
    </row>
    <row r="42" spans="1:7" x14ac:dyDescent="0.2">
      <c r="A42" s="13" t="s">
        <v>55</v>
      </c>
      <c r="B42" s="20">
        <f t="shared" ref="B42:G42" si="12">SUM(B36+B25+B16+B6)</f>
        <v>2113754</v>
      </c>
      <c r="C42" s="20">
        <f t="shared" si="12"/>
        <v>0</v>
      </c>
      <c r="D42" s="20">
        <f t="shared" si="12"/>
        <v>2113754</v>
      </c>
      <c r="E42" s="20">
        <f t="shared" si="12"/>
        <v>1408724.95</v>
      </c>
      <c r="F42" s="20">
        <f t="shared" si="12"/>
        <v>1410111.77</v>
      </c>
      <c r="G42" s="20">
        <f t="shared" si="12"/>
        <v>705029.05</v>
      </c>
    </row>
    <row r="43" spans="1:7" x14ac:dyDescent="0.2">
      <c r="A43" s="9"/>
      <c r="B43" s="9"/>
      <c r="C43" s="9"/>
      <c r="D43" s="9"/>
      <c r="E43" s="9"/>
      <c r="F43" s="9"/>
      <c r="G43" s="9"/>
    </row>
    <row r="44" spans="1:7" x14ac:dyDescent="0.2">
      <c r="A44" s="9" t="s">
        <v>125</v>
      </c>
      <c r="B44" s="9"/>
      <c r="C44" s="9"/>
      <c r="D44" s="9"/>
      <c r="E44" s="9"/>
      <c r="F44" s="9"/>
      <c r="G44" s="9"/>
    </row>
    <row r="45" spans="1:7" x14ac:dyDescent="0.2">
      <c r="A45" s="9"/>
      <c r="B45" s="9"/>
      <c r="C45" s="9"/>
      <c r="D45" s="9"/>
      <c r="E45" s="9"/>
      <c r="F45" s="9"/>
      <c r="G45" s="9"/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2018-07-14T22:21:14Z</cp:lastPrinted>
  <dcterms:created xsi:type="dcterms:W3CDTF">2014-02-10T03:37:14Z</dcterms:created>
  <dcterms:modified xsi:type="dcterms:W3CDTF">2024-10-17T20:34:10Z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